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f11\d\budget_c\Budget_2024\Отчет 31032024\ZaVTObS_31032024\"/>
    </mc:Choice>
  </mc:AlternateContent>
  <bookViews>
    <workbookView xWindow="0" yWindow="0" windowWidth="28770" windowHeight="11160" activeTab="1"/>
  </bookViews>
  <sheets>
    <sheet name="Pril4" sheetId="2" r:id="rId1"/>
    <sheet name="Pril4А " sheetId="3" r:id="rId2"/>
  </sheets>
  <definedNames>
    <definedName name="__xlfn_SUMIFS">NA()</definedName>
    <definedName name="_xlnm.Print_Area" localSheetId="1">'Pril4А '!$A$1:$P$61</definedName>
    <definedName name="_xlnm.Print_Titles" localSheetId="1">'Pril4А '!$A:$B,'Pril4А 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" l="1"/>
  <c r="O11" i="3"/>
  <c r="O16" i="3"/>
  <c r="O20" i="3"/>
  <c r="O35" i="3"/>
  <c r="M9" i="3"/>
  <c r="M11" i="3"/>
  <c r="M16" i="3"/>
  <c r="M20" i="3"/>
  <c r="M35" i="3"/>
  <c r="K9" i="3"/>
  <c r="K11" i="3"/>
  <c r="K16" i="3"/>
  <c r="K20" i="3"/>
  <c r="K35" i="3"/>
  <c r="I9" i="3"/>
  <c r="I11" i="3"/>
  <c r="I16" i="3"/>
  <c r="I20" i="3"/>
  <c r="I35" i="3"/>
  <c r="G9" i="3"/>
  <c r="G11" i="3"/>
  <c r="G16" i="3"/>
  <c r="G20" i="3"/>
  <c r="G35" i="3"/>
  <c r="E9" i="3"/>
  <c r="E11" i="3"/>
  <c r="E16" i="3"/>
  <c r="E20" i="3"/>
  <c r="E35" i="3"/>
  <c r="C9" i="3"/>
  <c r="C11" i="3"/>
  <c r="C16" i="3"/>
  <c r="C20" i="3"/>
  <c r="C35" i="3"/>
  <c r="O38" i="3" l="1"/>
  <c r="O42" i="3" s="1"/>
  <c r="M38" i="3"/>
  <c r="M42" i="3" s="1"/>
  <c r="K38" i="3"/>
  <c r="K42" i="3" s="1"/>
  <c r="I38" i="3"/>
  <c r="I42" i="3" s="1"/>
  <c r="G38" i="3"/>
  <c r="G42" i="3" s="1"/>
  <c r="E38" i="3"/>
  <c r="E42" i="3" s="1"/>
  <c r="C38" i="3"/>
  <c r="C42" i="3" s="1"/>
  <c r="C47" i="2"/>
  <c r="E47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2" i="2"/>
  <c r="G10" i="2"/>
  <c r="G8" i="2"/>
  <c r="G7" i="2"/>
  <c r="D47" i="2" l="1"/>
  <c r="G43" i="2"/>
  <c r="G39" i="2"/>
  <c r="G35" i="2"/>
  <c r="G31" i="2"/>
  <c r="G27" i="2"/>
  <c r="G23" i="2"/>
  <c r="G19" i="2"/>
  <c r="G15" i="2"/>
  <c r="G11" i="2"/>
  <c r="G45" i="2"/>
  <c r="G41" i="2"/>
  <c r="G37" i="2"/>
  <c r="G33" i="2"/>
  <c r="G29" i="2"/>
  <c r="G25" i="2"/>
  <c r="G21" i="2"/>
  <c r="G17" i="2"/>
  <c r="G13" i="2"/>
  <c r="G9" i="2"/>
  <c r="F16" i="3"/>
  <c r="G47" i="2" l="1"/>
  <c r="F47" i="2"/>
  <c r="H7" i="2" l="1"/>
  <c r="H15" i="2"/>
  <c r="H18" i="2" l="1"/>
  <c r="H22" i="2"/>
  <c r="H38" i="2"/>
  <c r="P35" i="3"/>
  <c r="N35" i="3"/>
  <c r="L35" i="3"/>
  <c r="J35" i="3"/>
  <c r="H35" i="3"/>
  <c r="F35" i="3"/>
  <c r="D35" i="3"/>
  <c r="P20" i="3"/>
  <c r="N20" i="3"/>
  <c r="L20" i="3"/>
  <c r="J20" i="3"/>
  <c r="H20" i="3"/>
  <c r="F20" i="3"/>
  <c r="D20" i="3"/>
  <c r="P16" i="3"/>
  <c r="N16" i="3"/>
  <c r="L16" i="3"/>
  <c r="J16" i="3"/>
  <c r="H16" i="3"/>
  <c r="D16" i="3"/>
  <c r="P11" i="3"/>
  <c r="N11" i="3"/>
  <c r="L11" i="3"/>
  <c r="J11" i="3"/>
  <c r="H11" i="3"/>
  <c r="F11" i="3"/>
  <c r="D11" i="3"/>
  <c r="P9" i="3"/>
  <c r="N9" i="3"/>
  <c r="L9" i="3"/>
  <c r="J9" i="3"/>
  <c r="H9" i="3"/>
  <c r="F9" i="3"/>
  <c r="D9" i="3"/>
  <c r="P38" i="3" l="1"/>
  <c r="P42" i="3" s="1"/>
  <c r="N38" i="3"/>
  <c r="N42" i="3" s="1"/>
  <c r="L38" i="3"/>
  <c r="L42" i="3" s="1"/>
  <c r="J38" i="3"/>
  <c r="J42" i="3" s="1"/>
  <c r="H38" i="3"/>
  <c r="H42" i="3" s="1"/>
  <c r="F38" i="3"/>
  <c r="F42" i="3" s="1"/>
  <c r="D38" i="3"/>
  <c r="D42" i="3" s="1"/>
  <c r="H45" i="2"/>
  <c r="H41" i="2"/>
  <c r="H8" i="2"/>
  <c r="H14" i="2" l="1"/>
  <c r="H17" i="2"/>
  <c r="H33" i="2"/>
  <c r="H42" i="2"/>
  <c r="H46" i="2"/>
  <c r="H36" i="2"/>
  <c r="H25" i="2"/>
  <c r="H9" i="2"/>
  <c r="H28" i="2"/>
  <c r="H44" i="2"/>
  <c r="H10" i="2"/>
  <c r="H20" i="2"/>
  <c r="H29" i="2"/>
  <c r="H31" i="2"/>
  <c r="H35" i="2"/>
  <c r="H40" i="2"/>
  <c r="H13" i="2"/>
  <c r="H21" i="2"/>
  <c r="H26" i="2"/>
  <c r="H30" i="2"/>
  <c r="H32" i="2"/>
  <c r="H37" i="2"/>
  <c r="H34" i="2"/>
  <c r="H24" i="2"/>
  <c r="H16" i="2"/>
  <c r="H12" i="2"/>
  <c r="H11" i="2"/>
  <c r="H19" i="2"/>
  <c r="H23" i="2"/>
  <c r="H27" i="2"/>
  <c r="H39" i="2"/>
  <c r="H43" i="2"/>
  <c r="H47" i="2" l="1"/>
</calcChain>
</file>

<file path=xl/sharedStrings.xml><?xml version="1.0" encoding="utf-8"?>
<sst xmlns="http://schemas.openxmlformats.org/spreadsheetml/2006/main" count="165" uniqueCount="138">
  <si>
    <t>Приложение 4А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</si>
  <si>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</si>
  <si>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</si>
  <si>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</si>
  <si>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</si>
  <si>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</si>
  <si>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</si>
  <si>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</si>
  <si>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</si>
  <si>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</si>
  <si>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</si>
  <si>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</si>
  <si>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</si>
  <si>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</si>
  <si>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</si>
  <si>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</si>
  <si>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</si>
  <si>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</si>
  <si>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</si>
  <si>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</si>
  <si>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</si>
  <si>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</si>
  <si>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</si>
  <si>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</si>
  <si>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</si>
  <si>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</si>
  <si>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</si>
  <si>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</si>
  <si>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</si>
  <si>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</si>
  <si>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</si>
  <si>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</si>
  <si>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</si>
  <si>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</si>
  <si>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</si>
  <si>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1012</t>
  </si>
  <si>
    <t>Медикаменти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</si>
  <si>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</si>
  <si>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</si>
  <si>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</si>
  <si>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</si>
  <si>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</si>
  <si>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</si>
  <si>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</si>
  <si>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</si>
  <si>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</si>
  <si>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</si>
  <si>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</si>
  <si>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</si>
  <si>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</si>
  <si>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</si>
  <si>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</si>
  <si>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</si>
  <si>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1069</t>
  </si>
  <si>
    <t>други финансови услуги</t>
  </si>
  <si>
    <t>Разходи за договорни санкции и неустойки, съдебни обезщетения и разноски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</si>
  <si>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</si>
  <si>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</si>
  <si>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</si>
  <si>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</si>
  <si>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</si>
  <si>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</si>
  <si>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Разходи</t>
  </si>
  <si>
    <t>Капиталови разходи</t>
  </si>
  <si>
    <t>Всичко разходи</t>
  </si>
  <si>
    <t>Сн. Данева - Иванова</t>
  </si>
  <si>
    <t>Зам. - кмет "Финанси"</t>
  </si>
  <si>
    <t>М. Маринов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</si>
  <si>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</si>
  <si>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</si>
  <si>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</si>
  <si>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</si>
  <si>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</si>
  <si>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</si>
  <si>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</si>
  <si>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</si>
  <si>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</si>
  <si>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</si>
  <si>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</si>
  <si>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</si>
  <si>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</si>
  <si>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</si>
  <si>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</si>
  <si>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</si>
  <si>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</si>
  <si>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</si>
  <si>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</si>
  <si>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</si>
  <si>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</si>
  <si>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</si>
  <si>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</si>
  <si>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</si>
  <si>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</si>
  <si>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</si>
  <si>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</si>
  <si>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</si>
  <si>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</si>
  <si>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</si>
  <si>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</si>
  <si>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</si>
  <si>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</si>
  <si>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</si>
  <si>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</si>
  <si>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</si>
  <si>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</si>
  <si>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</si>
  <si>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</si>
  <si>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</si>
  <si>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</si>
  <si>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</si>
  <si>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</si>
  <si>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</si>
  <si>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</si>
  <si>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  <charset val="204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</si>
  <si>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</si>
  <si>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</si>
  <si>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ПО РАЗПОРЕДИТЕЛИ С БЮДЖЕТНИ КРЕДИТИ ПРИ ОБЩИНА ВЕЛИКО ТЪРНОВО</t>
  </si>
  <si>
    <t>Приложение 4</t>
  </si>
  <si>
    <t>Д. Данчева</t>
  </si>
  <si>
    <t>Изготвил,</t>
  </si>
  <si>
    <t>Изплатени суми от СБКО, за облекло и други на персонала, с характер на възнаграждение</t>
  </si>
  <si>
    <t>Рекапитулация по разходни параграфи на общински предприятия и мероприятия - отчет към 31.03.2024 година</t>
  </si>
  <si>
    <t>Отчет към 31.03.2024 г.</t>
  </si>
  <si>
    <t>ОТЧЕТ  КЪМ 31.03.2024 Г.</t>
  </si>
  <si>
    <t>ОБЩО ОТЧЕТ  КЪМ 31.03.2024 Г.</t>
  </si>
  <si>
    <t>УТОЧНЕН ПЛАН КЪМ 31.03.2024 Г.</t>
  </si>
  <si>
    <t>ОБЩО УТОЧНЕН ПЛАН КЪМ 31.03.2024 Г.</t>
  </si>
  <si>
    <t>Уточнен план към 31.03.2024 г.</t>
  </si>
  <si>
    <t>1091</t>
  </si>
  <si>
    <t>други разходи за СБКО</t>
  </si>
  <si>
    <t>други разходи, некласифицирани в другите параграфи и подпараграфи</t>
  </si>
  <si>
    <t>инж. Даниел Панов</t>
  </si>
  <si>
    <t>Кмет на Община Велико Търново</t>
  </si>
  <si>
    <t>Съгласувал,</t>
  </si>
  <si>
    <t>Директор дирекция БФ</t>
  </si>
  <si>
    <t>Гл. счетоводител</t>
  </si>
  <si>
    <t>З. Попгеоргиева,</t>
  </si>
  <si>
    <t>ст. експерт Дирекция БФ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</si>
</sst>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29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7" fillId="0" borderId="0"/>
    <xf numFmtId="0" fontId="8" fillId="0" borderId="0"/>
    <xf numFmtId="0" fontId="9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24" fillId="0" borderId="0"/>
    <xf numFmtId="0" fontId="25" fillId="0" borderId="0" applyNumberFormat="0" applyFill="0" applyBorder="0" applyAlignment="0" applyProtection="0"/>
    <xf numFmtId="0" fontId="11" fillId="0" borderId="0"/>
    <xf numFmtId="0" fontId="26" fillId="0" borderId="0"/>
    <xf numFmtId="0" fontId="4" fillId="0" borderId="0"/>
    <xf numFmtId="0" fontId="11" fillId="0" borderId="0"/>
    <xf numFmtId="164" fontId="24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/>
    <xf numFmtId="0" fontId="1" fillId="0" borderId="0"/>
    <xf numFmtId="0" fontId="11" fillId="0" borderId="0"/>
  </cellStyleXfs>
  <cellXfs count="108">
    <xf numFmtId="0" fontId="0" fillId="0" borderId="0" xfId="0"/>
    <xf numFmtId="0" fontId="12" fillId="0" borderId="0" xfId="7" applyFont="1" applyFill="1" applyAlignment="1">
      <alignment wrapText="1"/>
    </xf>
    <xf numFmtId="0" fontId="14" fillId="0" borderId="0" xfId="7" applyFont="1" applyFill="1"/>
    <xf numFmtId="0" fontId="12" fillId="0" borderId="0" xfId="7" applyFont="1" applyFill="1" applyAlignment="1">
      <alignment horizontal="centerContinuous"/>
    </xf>
    <xf numFmtId="0" fontId="12" fillId="0" borderId="3" xfId="7" applyFont="1" applyFill="1" applyBorder="1" applyAlignment="1">
      <alignment horizontal="center" wrapText="1"/>
    </xf>
    <xf numFmtId="0" fontId="12" fillId="0" borderId="3" xfId="7" applyFont="1" applyFill="1" applyBorder="1" applyAlignment="1">
      <alignment wrapText="1"/>
    </xf>
    <xf numFmtId="3" fontId="12" fillId="0" borderId="3" xfId="7" applyNumberFormat="1" applyFont="1" applyFill="1" applyBorder="1" applyAlignment="1">
      <alignment wrapText="1"/>
    </xf>
    <xf numFmtId="0" fontId="13" fillId="0" borderId="0" xfId="7" applyFont="1" applyFill="1"/>
    <xf numFmtId="0" fontId="17" fillId="0" borderId="3" xfId="7" applyFont="1" applyFill="1" applyBorder="1" applyAlignment="1">
      <alignment wrapText="1"/>
    </xf>
    <xf numFmtId="0" fontId="17" fillId="0" borderId="0" xfId="7" applyFont="1" applyFill="1" applyBorder="1" applyAlignment="1">
      <alignment wrapText="1"/>
    </xf>
    <xf numFmtId="3" fontId="12" fillId="0" borderId="0" xfId="7" applyNumberFormat="1" applyFont="1" applyFill="1" applyBorder="1" applyAlignment="1">
      <alignment wrapText="1"/>
    </xf>
    <xf numFmtId="0" fontId="18" fillId="0" borderId="0" xfId="7" applyFont="1" applyFill="1"/>
    <xf numFmtId="3" fontId="14" fillId="0" borderId="0" xfId="7" applyNumberFormat="1" applyFont="1" applyFill="1"/>
    <xf numFmtId="3" fontId="13" fillId="0" borderId="0" xfId="9" applyNumberFormat="1" applyFont="1" applyFill="1" applyAlignment="1"/>
    <xf numFmtId="0" fontId="13" fillId="0" borderId="0" xfId="7" applyFont="1" applyFill="1" applyAlignment="1">
      <alignment wrapText="1"/>
    </xf>
    <xf numFmtId="0" fontId="14" fillId="0" borderId="0" xfId="7" applyFont="1" applyFill="1" applyAlignment="1">
      <alignment wrapText="1"/>
    </xf>
    <xf numFmtId="0" fontId="17" fillId="0" borderId="0" xfId="7" applyFont="1" applyFill="1" applyAlignment="1">
      <alignment horizontal="centerContinuous"/>
    </xf>
    <xf numFmtId="0" fontId="17" fillId="0" borderId="0" xfId="12" applyFont="1" applyFill="1"/>
    <xf numFmtId="0" fontId="17" fillId="0" borderId="0" xfId="12" applyFont="1" applyFill="1" applyAlignment="1">
      <alignment wrapText="1"/>
    </xf>
    <xf numFmtId="0" fontId="12" fillId="0" borderId="0" xfId="12" applyFont="1" applyFill="1"/>
    <xf numFmtId="0" fontId="12" fillId="0" borderId="0" xfId="12" applyFont="1" applyFill="1" applyBorder="1" applyAlignment="1">
      <alignment horizontal="center" wrapText="1"/>
    </xf>
    <xf numFmtId="0" fontId="12" fillId="0" borderId="0" xfId="12" applyFont="1" applyFill="1" applyAlignment="1">
      <alignment horizontal="right"/>
    </xf>
    <xf numFmtId="0" fontId="14" fillId="0" borderId="0" xfId="12" applyFont="1" applyFill="1"/>
    <xf numFmtId="0" fontId="14" fillId="0" borderId="0" xfId="0" applyFont="1"/>
    <xf numFmtId="0" fontId="12" fillId="0" borderId="0" xfId="12" applyFont="1" applyFill="1" applyBorder="1"/>
    <xf numFmtId="0" fontId="17" fillId="0" borderId="0" xfId="12" applyFont="1" applyFill="1" applyAlignment="1">
      <alignment horizontal="centerContinuous"/>
    </xf>
    <xf numFmtId="0" fontId="17" fillId="0" borderId="0" xfId="12" applyFont="1" applyFill="1" applyAlignment="1">
      <alignment horizontal="centerContinuous" wrapText="1"/>
    </xf>
    <xf numFmtId="0" fontId="12" fillId="0" borderId="0" xfId="12" applyFont="1" applyFill="1" applyAlignment="1">
      <alignment horizontal="centerContinuous"/>
    </xf>
    <xf numFmtId="0" fontId="12" fillId="0" borderId="0" xfId="12" applyFont="1" applyFill="1" applyAlignment="1">
      <alignment horizontal="center"/>
    </xf>
    <xf numFmtId="0" fontId="12" fillId="0" borderId="3" xfId="12" applyFont="1" applyFill="1" applyBorder="1" applyAlignment="1">
      <alignment horizontal="center" vertical="center" wrapText="1"/>
    </xf>
    <xf numFmtId="0" fontId="14" fillId="0" borderId="0" xfId="12" applyFont="1" applyFill="1" applyAlignment="1">
      <alignment wrapText="1"/>
    </xf>
    <xf numFmtId="0" fontId="12" fillId="0" borderId="3" xfId="2" applyFont="1" applyFill="1" applyBorder="1" applyAlignment="1">
      <alignment horizontal="left" wrapText="1"/>
    </xf>
    <xf numFmtId="3" fontId="12" fillId="0" borderId="3" xfId="2" applyNumberFormat="1" applyFont="1" applyFill="1" applyBorder="1" applyAlignment="1">
      <alignment horizontal="right"/>
    </xf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left" wrapText="1"/>
    </xf>
    <xf numFmtId="49" fontId="12" fillId="0" borderId="3" xfId="2" applyNumberFormat="1" applyFont="1" applyFill="1" applyBorder="1" applyAlignment="1">
      <alignment horizontal="left" wrapText="1"/>
    </xf>
    <xf numFmtId="0" fontId="12" fillId="0" borderId="3" xfId="12" applyFont="1" applyFill="1" applyBorder="1" applyAlignment="1"/>
    <xf numFmtId="0" fontId="12" fillId="0" borderId="3" xfId="12" applyFont="1" applyFill="1" applyBorder="1"/>
    <xf numFmtId="0" fontId="12" fillId="0" borderId="3" xfId="12" applyFont="1" applyFill="1" applyBorder="1" applyAlignment="1">
      <alignment wrapText="1"/>
    </xf>
    <xf numFmtId="3" fontId="12" fillId="0" borderId="3" xfId="12" applyNumberFormat="1" applyFont="1" applyFill="1" applyBorder="1"/>
    <xf numFmtId="0" fontId="13" fillId="0" borderId="0" xfId="12" applyFont="1" applyFill="1"/>
    <xf numFmtId="0" fontId="13" fillId="0" borderId="0" xfId="0" applyFont="1"/>
    <xf numFmtId="3" fontId="12" fillId="0" borderId="3" xfId="12" applyNumberFormat="1" applyFont="1" applyFill="1" applyBorder="1" applyAlignment="1"/>
    <xf numFmtId="9" fontId="12" fillId="0" borderId="3" xfId="4" applyFont="1" applyFill="1" applyBorder="1" applyAlignment="1"/>
    <xf numFmtId="3" fontId="12" fillId="0" borderId="3" xfId="12" applyNumberFormat="1" applyFont="1" applyFill="1" applyBorder="1" applyAlignment="1">
      <alignment horizontal="right"/>
    </xf>
    <xf numFmtId="0" fontId="17" fillId="0" borderId="0" xfId="5" applyFont="1" applyFill="1" applyAlignment="1"/>
    <xf numFmtId="0" fontId="17" fillId="0" borderId="0" xfId="6" applyFont="1" applyAlignment="1">
      <alignment wrapText="1"/>
    </xf>
    <xf numFmtId="0" fontId="12" fillId="0" borderId="0" xfId="6" applyFont="1" applyAlignment="1">
      <alignment wrapText="1"/>
    </xf>
    <xf numFmtId="0" fontId="14" fillId="0" borderId="0" xfId="6" applyFont="1" applyAlignment="1">
      <alignment wrapText="1"/>
    </xf>
    <xf numFmtId="0" fontId="12" fillId="0" borderId="0" xfId="12" applyFont="1" applyFill="1" applyAlignment="1">
      <alignment wrapText="1"/>
    </xf>
    <xf numFmtId="3" fontId="20" fillId="0" borderId="0" xfId="9" applyNumberFormat="1" applyFont="1" applyFill="1" applyAlignment="1">
      <alignment wrapText="1"/>
    </xf>
    <xf numFmtId="3" fontId="20" fillId="0" borderId="0" xfId="9" applyNumberFormat="1" applyFont="1" applyFill="1" applyAlignment="1">
      <alignment horizontal="centerContinuous"/>
    </xf>
    <xf numFmtId="3" fontId="21" fillId="0" borderId="3" xfId="9" applyNumberFormat="1" applyFont="1" applyFill="1" applyBorder="1" applyAlignment="1">
      <alignment wrapText="1"/>
    </xf>
    <xf numFmtId="0" fontId="21" fillId="0" borderId="3" xfId="11" applyFont="1" applyFill="1" applyBorder="1" applyAlignment="1">
      <alignment wrapText="1"/>
    </xf>
    <xf numFmtId="3" fontId="20" fillId="0" borderId="3" xfId="9" applyNumberFormat="1" applyFont="1" applyFill="1" applyBorder="1" applyAlignment="1">
      <alignment wrapText="1"/>
    </xf>
    <xf numFmtId="3" fontId="20" fillId="0" borderId="0" xfId="9" applyNumberFormat="1" applyFont="1" applyFill="1" applyBorder="1" applyAlignment="1">
      <alignment wrapText="1"/>
    </xf>
    <xf numFmtId="0" fontId="22" fillId="0" borderId="0" xfId="7" applyFont="1" applyFill="1"/>
    <xf numFmtId="0" fontId="21" fillId="0" borderId="0" xfId="7" applyFont="1" applyFill="1"/>
    <xf numFmtId="0" fontId="21" fillId="0" borderId="0" xfId="7" applyFont="1" applyFill="1" applyAlignment="1">
      <alignment wrapText="1"/>
    </xf>
    <xf numFmtId="0" fontId="23" fillId="0" borderId="0" xfId="12" applyFont="1" applyFill="1" applyAlignment="1">
      <alignment wrapText="1"/>
    </xf>
    <xf numFmtId="3" fontId="19" fillId="0" borderId="3" xfId="2" applyNumberFormat="1" applyFont="1" applyFill="1" applyBorder="1" applyAlignment="1">
      <alignment horizontal="right"/>
    </xf>
    <xf numFmtId="3" fontId="12" fillId="2" borderId="3" xfId="2" applyNumberFormat="1" applyFont="1" applyFill="1" applyBorder="1" applyAlignment="1">
      <alignment horizontal="right"/>
    </xf>
    <xf numFmtId="3" fontId="19" fillId="2" borderId="3" xfId="2" applyNumberFormat="1" applyFont="1" applyFill="1" applyBorder="1" applyAlignment="1">
      <alignment horizontal="right"/>
    </xf>
    <xf numFmtId="3" fontId="19" fillId="2" borderId="3" xfId="8" applyNumberFormat="1" applyFont="1" applyFill="1" applyBorder="1" applyAlignment="1" applyProtection="1">
      <alignment horizontal="right" vertical="center"/>
      <protection locked="0"/>
    </xf>
    <xf numFmtId="3" fontId="14" fillId="2" borderId="3" xfId="2" applyNumberFormat="1" applyFont="1" applyFill="1" applyBorder="1" applyAlignment="1">
      <alignment horizontal="right"/>
    </xf>
    <xf numFmtId="3" fontId="19" fillId="0" borderId="3" xfId="7" applyNumberFormat="1" applyFont="1" applyFill="1" applyBorder="1" applyAlignment="1">
      <alignment wrapText="1"/>
    </xf>
    <xf numFmtId="0" fontId="17" fillId="0" borderId="0" xfId="12" applyFont="1" applyFill="1" applyAlignment="1"/>
    <xf numFmtId="3" fontId="18" fillId="2" borderId="3" xfId="2" applyNumberFormat="1" applyFont="1" applyFill="1" applyBorder="1" applyAlignment="1">
      <alignment horizontal="right"/>
    </xf>
    <xf numFmtId="3" fontId="18" fillId="0" borderId="3" xfId="12" applyNumberFormat="1" applyFont="1" applyFill="1" applyBorder="1"/>
    <xf numFmtId="0" fontId="12" fillId="0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49" fontId="13" fillId="0" borderId="3" xfId="2" applyNumberFormat="1" applyFont="1" applyFill="1" applyBorder="1" applyAlignment="1">
      <alignment horizontal="center"/>
    </xf>
    <xf numFmtId="3" fontId="18" fillId="0" borderId="3" xfId="2" applyNumberFormat="1" applyFont="1" applyFill="1" applyBorder="1" applyAlignment="1">
      <alignment horizontal="right"/>
    </xf>
    <xf numFmtId="3" fontId="20" fillId="0" borderId="2" xfId="9" applyNumberFormat="1" applyFont="1" applyFill="1" applyBorder="1" applyAlignment="1">
      <alignment horizontal="center" vertical="center" wrapText="1"/>
    </xf>
    <xf numFmtId="0" fontId="12" fillId="0" borderId="0" xfId="12" applyFont="1" applyFill="1" applyAlignment="1">
      <alignment horizontal="center"/>
    </xf>
    <xf numFmtId="49" fontId="12" fillId="0" borderId="3" xfId="12" applyNumberFormat="1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wrapText="1"/>
    </xf>
    <xf numFmtId="0" fontId="12" fillId="0" borderId="0" xfId="7" applyFont="1" applyFill="1" applyBorder="1" applyAlignment="1">
      <alignment horizontal="right" wrapText="1"/>
    </xf>
    <xf numFmtId="3" fontId="19" fillId="0" borderId="3" xfId="10" applyNumberFormat="1" applyFont="1" applyFill="1" applyBorder="1" applyAlignment="1">
      <alignment horizontal="right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2" xfId="7" applyFont="1" applyFill="1" applyBorder="1" applyAlignment="1">
      <alignment horizontal="center" vertical="center" wrapText="1"/>
    </xf>
    <xf numFmtId="3" fontId="20" fillId="0" borderId="1" xfId="9" applyNumberFormat="1" applyFont="1" applyFill="1" applyBorder="1" applyAlignment="1">
      <alignment horizontal="center" vertical="center" wrapText="1"/>
    </xf>
    <xf numFmtId="3" fontId="20" fillId="0" borderId="2" xfId="9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wrapText="1"/>
    </xf>
    <xf numFmtId="0" fontId="12" fillId="0" borderId="2" xfId="7" applyFont="1" applyFill="1" applyBorder="1" applyAlignment="1">
      <alignment horizontal="center" wrapText="1"/>
    </xf>
    <xf numFmtId="49" fontId="12" fillId="0" borderId="3" xfId="7" applyNumberFormat="1" applyFont="1" applyFill="1" applyBorder="1" applyAlignment="1">
      <alignment horizontal="center" vertical="center" wrapText="1"/>
    </xf>
    <xf numFmtId="0" fontId="12" fillId="0" borderId="3" xfId="7" applyFont="1" applyFill="1" applyBorder="1" applyAlignment="1">
      <alignment horizontal="center" vertical="center" wrapText="1"/>
    </xf>
    <xf numFmtId="0" fontId="12" fillId="0" borderId="0" xfId="12" applyFont="1" applyFill="1" applyAlignment="1">
      <alignment horizontal="center"/>
    </xf>
    <xf numFmtId="49" fontId="12" fillId="0" borderId="3" xfId="12" applyNumberFormat="1" applyFont="1" applyFill="1" applyBorder="1" applyAlignment="1">
      <alignment horizontal="center" vertical="center" wrapText="1"/>
    </xf>
    <xf numFmtId="3" fontId="12" fillId="0" borderId="4" xfId="12" applyNumberFormat="1" applyFont="1" applyFill="1" applyBorder="1" applyAlignment="1">
      <alignment horizontal="center" vertical="center" wrapText="1"/>
    </xf>
    <xf numFmtId="3" fontId="12" fillId="0" borderId="5" xfId="12" applyNumberFormat="1" applyFont="1" applyFill="1" applyBorder="1" applyAlignment="1">
      <alignment horizontal="center" vertical="center" wrapText="1"/>
    </xf>
    <xf numFmtId="0" fontId="12" fillId="0" borderId="4" xfId="12" applyFont="1" applyFill="1" applyBorder="1" applyAlignment="1">
      <alignment horizontal="center" vertical="center"/>
    </xf>
    <xf numFmtId="0" fontId="12" fillId="0" borderId="5" xfId="12" applyFont="1" applyFill="1" applyBorder="1" applyAlignment="1">
      <alignment horizontal="center" vertical="center"/>
    </xf>
    <xf numFmtId="0" fontId="12" fillId="0" borderId="4" xfId="12" applyFont="1" applyFill="1" applyBorder="1" applyAlignment="1">
      <alignment horizontal="center" vertical="center" wrapText="1"/>
    </xf>
    <xf numFmtId="0" fontId="12" fillId="0" borderId="5" xfId="12" applyFont="1" applyFill="1" applyBorder="1" applyAlignment="1">
      <alignment horizontal="center" vertical="center" wrapText="1"/>
    </xf>
    <xf numFmtId="0" fontId="18" fillId="0" borderId="0" xfId="14" applyFont="1" applyFill="1"/>
    <xf numFmtId="0" fontId="28" fillId="0" borderId="0" xfId="0" applyFont="1" applyFill="1"/>
    <xf numFmtId="0" fontId="19" fillId="0" borderId="0" xfId="25" applyFont="1"/>
    <xf numFmtId="0" fontId="19" fillId="0" borderId="0" xfId="0" applyFont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19" fillId="0" borderId="0" xfId="14" applyFont="1" applyFill="1"/>
    <xf numFmtId="0" fontId="19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/>
    <xf numFmtId="9" fontId="12" fillId="0" borderId="0" xfId="4" applyFont="1" applyFill="1" applyBorder="1" applyAlignment="1"/>
    <xf numFmtId="0" fontId="12" fillId="0" borderId="0" xfId="12" applyFont="1" applyFill="1" applyBorder="1" applyAlignment="1">
      <alignment wrapText="1"/>
    </xf>
    <xf numFmtId="3" fontId="12" fillId="0" borderId="0" xfId="12" applyNumberFormat="1" applyFont="1" applyFill="1" applyBorder="1" applyAlignment="1">
      <alignment horizontal="right"/>
    </xf>
  </cellXfs>
  <cellStyles count="26">
    <cellStyle name="Hyperlink 2" xfId="15"/>
    <cellStyle name="Normal 2" xfId="8"/>
    <cellStyle name="Normal 2 2 2" xfId="2"/>
    <cellStyle name="Normal 3" xfId="16"/>
    <cellStyle name="Normal 3 2" xfId="17"/>
    <cellStyle name="Normal 4" xfId="18"/>
    <cellStyle name="Normal 4 2" xfId="21"/>
    <cellStyle name="Normal 4 3" xfId="22"/>
    <cellStyle name="Normal 4 4" xfId="24"/>
    <cellStyle name="Normal_B3_2013" xfId="19"/>
    <cellStyle name="Normal_Budjet2005_palna raboten 2" xfId="9"/>
    <cellStyle name="Normal_Sheet1" xfId="11"/>
    <cellStyle name="Запетая 2" xfId="20"/>
    <cellStyle name="Нормален" xfId="0" builtinId="0"/>
    <cellStyle name="Нормален 11" xfId="3"/>
    <cellStyle name="Нормален 2" xfId="14"/>
    <cellStyle name="Нормален 3" xfId="25"/>
    <cellStyle name="Нормален 4" xfId="7"/>
    <cellStyle name="Нормален 4 2" xfId="13"/>
    <cellStyle name="Нормален 5" xfId="23"/>
    <cellStyle name="Нормален 6 3" xfId="1"/>
    <cellStyle name="Нормален 6 3 2" xfId="12"/>
    <cellStyle name="Нормален 7 2" xfId="5"/>
    <cellStyle name="Нормален 8" xfId="10"/>
    <cellStyle name="Нормален 8 2" xfId="6"/>
    <cellStyle name="Процент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40" workbookViewId="0">
      <selection activeCell="A53" sqref="A53:XFD68"/>
    </sheetView>
  </sheetViews>
  <sheetFormatPr defaultRowHeight="16.5"/>
  <cols>
    <col min="1" max="1" width="5.85546875" style="2" customWidth="1"/>
    <col min="2" max="2" width="58.7109375" style="56" customWidth="1"/>
    <col min="3" max="3" width="18.5703125" style="56" customWidth="1"/>
    <col min="4" max="4" width="15.140625" style="2" customWidth="1"/>
    <col min="5" max="5" width="16.7109375" style="2" customWidth="1"/>
    <col min="6" max="6" width="15" style="2" customWidth="1"/>
    <col min="7" max="7" width="16.7109375" style="2" customWidth="1"/>
    <col min="8" max="8" width="16" style="2" customWidth="1"/>
    <col min="9" max="9" width="20.7109375" style="2" customWidth="1"/>
    <col min="10" max="163" width="9.140625" style="2"/>
    <col min="164" max="164" width="5.85546875" style="2" customWidth="1"/>
    <col min="165" max="165" width="50" style="2" customWidth="1"/>
    <col min="166" max="174" width="16" style="2" customWidth="1"/>
    <col min="175" max="231" width="9.140625" style="2"/>
    <col min="232" max="232" width="5.85546875" style="2" customWidth="1"/>
    <col min="233" max="233" width="50" style="2" customWidth="1"/>
    <col min="234" max="242" width="16" style="2" customWidth="1"/>
    <col min="243" max="419" width="9.140625" style="2"/>
    <col min="420" max="420" width="5.85546875" style="2" customWidth="1"/>
    <col min="421" max="421" width="50" style="2" customWidth="1"/>
    <col min="422" max="430" width="16" style="2" customWidth="1"/>
    <col min="431" max="487" width="9.140625" style="2"/>
    <col min="488" max="488" width="5.85546875" style="2" customWidth="1"/>
    <col min="489" max="489" width="50" style="2" customWidth="1"/>
    <col min="490" max="498" width="16" style="2" customWidth="1"/>
    <col min="499" max="675" width="9.140625" style="2"/>
    <col min="676" max="676" width="5.85546875" style="2" customWidth="1"/>
    <col min="677" max="677" width="50" style="2" customWidth="1"/>
    <col min="678" max="686" width="16" style="2" customWidth="1"/>
    <col min="687" max="743" width="9.140625" style="2"/>
    <col min="744" max="744" width="5.85546875" style="2" customWidth="1"/>
    <col min="745" max="745" width="50" style="2" customWidth="1"/>
    <col min="746" max="754" width="16" style="2" customWidth="1"/>
    <col min="755" max="931" width="9.140625" style="2"/>
    <col min="932" max="932" width="5.85546875" style="2" customWidth="1"/>
    <col min="933" max="933" width="50" style="2" customWidth="1"/>
    <col min="934" max="942" width="16" style="2" customWidth="1"/>
    <col min="943" max="999" width="9.140625" style="2"/>
    <col min="1000" max="1000" width="5.85546875" style="2" customWidth="1"/>
    <col min="1001" max="1001" width="50" style="2" customWidth="1"/>
    <col min="1002" max="1010" width="16" style="2" customWidth="1"/>
    <col min="1011" max="1187" width="9.140625" style="2"/>
    <col min="1188" max="1188" width="5.85546875" style="2" customWidth="1"/>
    <col min="1189" max="1189" width="50" style="2" customWidth="1"/>
    <col min="1190" max="1198" width="16" style="2" customWidth="1"/>
    <col min="1199" max="1255" width="9.140625" style="2"/>
    <col min="1256" max="1256" width="5.85546875" style="2" customWidth="1"/>
    <col min="1257" max="1257" width="50" style="2" customWidth="1"/>
    <col min="1258" max="1266" width="16" style="2" customWidth="1"/>
    <col min="1267" max="1443" width="9.140625" style="2"/>
    <col min="1444" max="1444" width="5.85546875" style="2" customWidth="1"/>
    <col min="1445" max="1445" width="50" style="2" customWidth="1"/>
    <col min="1446" max="1454" width="16" style="2" customWidth="1"/>
    <col min="1455" max="1511" width="9.140625" style="2"/>
    <col min="1512" max="1512" width="5.85546875" style="2" customWidth="1"/>
    <col min="1513" max="1513" width="50" style="2" customWidth="1"/>
    <col min="1514" max="1522" width="16" style="2" customWidth="1"/>
    <col min="1523" max="1699" width="9.140625" style="2"/>
    <col min="1700" max="1700" width="5.85546875" style="2" customWidth="1"/>
    <col min="1701" max="1701" width="50" style="2" customWidth="1"/>
    <col min="1702" max="1710" width="16" style="2" customWidth="1"/>
    <col min="1711" max="1767" width="9.140625" style="2"/>
    <col min="1768" max="1768" width="5.85546875" style="2" customWidth="1"/>
    <col min="1769" max="1769" width="50" style="2" customWidth="1"/>
    <col min="1770" max="1778" width="16" style="2" customWidth="1"/>
    <col min="1779" max="1955" width="9.140625" style="2"/>
    <col min="1956" max="1956" width="5.85546875" style="2" customWidth="1"/>
    <col min="1957" max="1957" width="50" style="2" customWidth="1"/>
    <col min="1958" max="1966" width="16" style="2" customWidth="1"/>
    <col min="1967" max="2023" width="9.140625" style="2"/>
    <col min="2024" max="2024" width="5.85546875" style="2" customWidth="1"/>
    <col min="2025" max="2025" width="50" style="2" customWidth="1"/>
    <col min="2026" max="2034" width="16" style="2" customWidth="1"/>
    <col min="2035" max="2211" width="9.140625" style="2"/>
    <col min="2212" max="2212" width="5.85546875" style="2" customWidth="1"/>
    <col min="2213" max="2213" width="50" style="2" customWidth="1"/>
    <col min="2214" max="2222" width="16" style="2" customWidth="1"/>
    <col min="2223" max="2279" width="9.140625" style="2"/>
    <col min="2280" max="2280" width="5.85546875" style="2" customWidth="1"/>
    <col min="2281" max="2281" width="50" style="2" customWidth="1"/>
    <col min="2282" max="2290" width="16" style="2" customWidth="1"/>
    <col min="2291" max="2467" width="9.140625" style="2"/>
    <col min="2468" max="2468" width="5.85546875" style="2" customWidth="1"/>
    <col min="2469" max="2469" width="50" style="2" customWidth="1"/>
    <col min="2470" max="2478" width="16" style="2" customWidth="1"/>
    <col min="2479" max="2535" width="9.140625" style="2"/>
    <col min="2536" max="2536" width="5.85546875" style="2" customWidth="1"/>
    <col min="2537" max="2537" width="50" style="2" customWidth="1"/>
    <col min="2538" max="2546" width="16" style="2" customWidth="1"/>
    <col min="2547" max="2723" width="9.140625" style="2"/>
    <col min="2724" max="2724" width="5.85546875" style="2" customWidth="1"/>
    <col min="2725" max="2725" width="50" style="2" customWidth="1"/>
    <col min="2726" max="2734" width="16" style="2" customWidth="1"/>
    <col min="2735" max="2791" width="9.140625" style="2"/>
    <col min="2792" max="2792" width="5.85546875" style="2" customWidth="1"/>
    <col min="2793" max="2793" width="50" style="2" customWidth="1"/>
    <col min="2794" max="2802" width="16" style="2" customWidth="1"/>
    <col min="2803" max="2979" width="9.140625" style="2"/>
    <col min="2980" max="2980" width="5.85546875" style="2" customWidth="1"/>
    <col min="2981" max="2981" width="50" style="2" customWidth="1"/>
    <col min="2982" max="2990" width="16" style="2" customWidth="1"/>
    <col min="2991" max="3047" width="9.140625" style="2"/>
    <col min="3048" max="3048" width="5.85546875" style="2" customWidth="1"/>
    <col min="3049" max="3049" width="50" style="2" customWidth="1"/>
    <col min="3050" max="3058" width="16" style="2" customWidth="1"/>
    <col min="3059" max="3235" width="9.140625" style="2"/>
    <col min="3236" max="3236" width="5.85546875" style="2" customWidth="1"/>
    <col min="3237" max="3237" width="50" style="2" customWidth="1"/>
    <col min="3238" max="3246" width="16" style="2" customWidth="1"/>
    <col min="3247" max="3303" width="9.140625" style="2"/>
    <col min="3304" max="3304" width="5.85546875" style="2" customWidth="1"/>
    <col min="3305" max="3305" width="50" style="2" customWidth="1"/>
    <col min="3306" max="3314" width="16" style="2" customWidth="1"/>
    <col min="3315" max="3491" width="9.140625" style="2"/>
    <col min="3492" max="3492" width="5.85546875" style="2" customWidth="1"/>
    <col min="3493" max="3493" width="50" style="2" customWidth="1"/>
    <col min="3494" max="3502" width="16" style="2" customWidth="1"/>
    <col min="3503" max="3559" width="9.140625" style="2"/>
    <col min="3560" max="3560" width="5.85546875" style="2" customWidth="1"/>
    <col min="3561" max="3561" width="50" style="2" customWidth="1"/>
    <col min="3562" max="3570" width="16" style="2" customWidth="1"/>
    <col min="3571" max="3747" width="9.140625" style="2"/>
    <col min="3748" max="3748" width="5.85546875" style="2" customWidth="1"/>
    <col min="3749" max="3749" width="50" style="2" customWidth="1"/>
    <col min="3750" max="3758" width="16" style="2" customWidth="1"/>
    <col min="3759" max="3815" width="9.140625" style="2"/>
    <col min="3816" max="3816" width="5.85546875" style="2" customWidth="1"/>
    <col min="3817" max="3817" width="50" style="2" customWidth="1"/>
    <col min="3818" max="3826" width="16" style="2" customWidth="1"/>
    <col min="3827" max="4003" width="9.140625" style="2"/>
    <col min="4004" max="4004" width="5.85546875" style="2" customWidth="1"/>
    <col min="4005" max="4005" width="50" style="2" customWidth="1"/>
    <col min="4006" max="4014" width="16" style="2" customWidth="1"/>
    <col min="4015" max="4071" width="9.140625" style="2"/>
    <col min="4072" max="4072" width="5.85546875" style="2" customWidth="1"/>
    <col min="4073" max="4073" width="50" style="2" customWidth="1"/>
    <col min="4074" max="4082" width="16" style="2" customWidth="1"/>
    <col min="4083" max="4259" width="9.140625" style="2"/>
    <col min="4260" max="4260" width="5.85546875" style="2" customWidth="1"/>
    <col min="4261" max="4261" width="50" style="2" customWidth="1"/>
    <col min="4262" max="4270" width="16" style="2" customWidth="1"/>
    <col min="4271" max="4327" width="9.140625" style="2"/>
    <col min="4328" max="4328" width="5.85546875" style="2" customWidth="1"/>
    <col min="4329" max="4329" width="50" style="2" customWidth="1"/>
    <col min="4330" max="4338" width="16" style="2" customWidth="1"/>
    <col min="4339" max="4515" width="9.140625" style="2"/>
    <col min="4516" max="4516" width="5.85546875" style="2" customWidth="1"/>
    <col min="4517" max="4517" width="50" style="2" customWidth="1"/>
    <col min="4518" max="4526" width="16" style="2" customWidth="1"/>
    <col min="4527" max="4583" width="9.140625" style="2"/>
    <col min="4584" max="4584" width="5.85546875" style="2" customWidth="1"/>
    <col min="4585" max="4585" width="50" style="2" customWidth="1"/>
    <col min="4586" max="4594" width="16" style="2" customWidth="1"/>
    <col min="4595" max="4771" width="9.140625" style="2"/>
    <col min="4772" max="4772" width="5.85546875" style="2" customWidth="1"/>
    <col min="4773" max="4773" width="50" style="2" customWidth="1"/>
    <col min="4774" max="4782" width="16" style="2" customWidth="1"/>
    <col min="4783" max="4839" width="9.140625" style="2"/>
    <col min="4840" max="4840" width="5.85546875" style="2" customWidth="1"/>
    <col min="4841" max="4841" width="50" style="2" customWidth="1"/>
    <col min="4842" max="4850" width="16" style="2" customWidth="1"/>
    <col min="4851" max="5027" width="9.140625" style="2"/>
    <col min="5028" max="5028" width="5.85546875" style="2" customWidth="1"/>
    <col min="5029" max="5029" width="50" style="2" customWidth="1"/>
    <col min="5030" max="5038" width="16" style="2" customWidth="1"/>
    <col min="5039" max="5095" width="9.140625" style="2"/>
    <col min="5096" max="5096" width="5.85546875" style="2" customWidth="1"/>
    <col min="5097" max="5097" width="50" style="2" customWidth="1"/>
    <col min="5098" max="5106" width="16" style="2" customWidth="1"/>
    <col min="5107" max="5283" width="9.140625" style="2"/>
    <col min="5284" max="5284" width="5.85546875" style="2" customWidth="1"/>
    <col min="5285" max="5285" width="50" style="2" customWidth="1"/>
    <col min="5286" max="5294" width="16" style="2" customWidth="1"/>
    <col min="5295" max="5351" width="9.140625" style="2"/>
    <col min="5352" max="5352" width="5.85546875" style="2" customWidth="1"/>
    <col min="5353" max="5353" width="50" style="2" customWidth="1"/>
    <col min="5354" max="5362" width="16" style="2" customWidth="1"/>
    <col min="5363" max="5539" width="9.140625" style="2"/>
    <col min="5540" max="5540" width="5.85546875" style="2" customWidth="1"/>
    <col min="5541" max="5541" width="50" style="2" customWidth="1"/>
    <col min="5542" max="5550" width="16" style="2" customWidth="1"/>
    <col min="5551" max="5607" width="9.140625" style="2"/>
    <col min="5608" max="5608" width="5.85546875" style="2" customWidth="1"/>
    <col min="5609" max="5609" width="50" style="2" customWidth="1"/>
    <col min="5610" max="5618" width="16" style="2" customWidth="1"/>
    <col min="5619" max="5795" width="9.140625" style="2"/>
    <col min="5796" max="5796" width="5.85546875" style="2" customWidth="1"/>
    <col min="5797" max="5797" width="50" style="2" customWidth="1"/>
    <col min="5798" max="5806" width="16" style="2" customWidth="1"/>
    <col min="5807" max="5863" width="9.140625" style="2"/>
    <col min="5864" max="5864" width="5.85546875" style="2" customWidth="1"/>
    <col min="5865" max="5865" width="50" style="2" customWidth="1"/>
    <col min="5866" max="5874" width="16" style="2" customWidth="1"/>
    <col min="5875" max="6051" width="9.140625" style="2"/>
    <col min="6052" max="6052" width="5.85546875" style="2" customWidth="1"/>
    <col min="6053" max="6053" width="50" style="2" customWidth="1"/>
    <col min="6054" max="6062" width="16" style="2" customWidth="1"/>
    <col min="6063" max="6119" width="9.140625" style="2"/>
    <col min="6120" max="6120" width="5.85546875" style="2" customWidth="1"/>
    <col min="6121" max="6121" width="50" style="2" customWidth="1"/>
    <col min="6122" max="6130" width="16" style="2" customWidth="1"/>
    <col min="6131" max="6307" width="9.140625" style="2"/>
    <col min="6308" max="6308" width="5.85546875" style="2" customWidth="1"/>
    <col min="6309" max="6309" width="50" style="2" customWidth="1"/>
    <col min="6310" max="6318" width="16" style="2" customWidth="1"/>
    <col min="6319" max="6375" width="9.140625" style="2"/>
    <col min="6376" max="6376" width="5.85546875" style="2" customWidth="1"/>
    <col min="6377" max="6377" width="50" style="2" customWidth="1"/>
    <col min="6378" max="6386" width="16" style="2" customWidth="1"/>
    <col min="6387" max="6563" width="9.140625" style="2"/>
    <col min="6564" max="6564" width="5.85546875" style="2" customWidth="1"/>
    <col min="6565" max="6565" width="50" style="2" customWidth="1"/>
    <col min="6566" max="6574" width="16" style="2" customWidth="1"/>
    <col min="6575" max="6631" width="9.140625" style="2"/>
    <col min="6632" max="6632" width="5.85546875" style="2" customWidth="1"/>
    <col min="6633" max="6633" width="50" style="2" customWidth="1"/>
    <col min="6634" max="6642" width="16" style="2" customWidth="1"/>
    <col min="6643" max="6819" width="9.140625" style="2"/>
    <col min="6820" max="6820" width="5.85546875" style="2" customWidth="1"/>
    <col min="6821" max="6821" width="50" style="2" customWidth="1"/>
    <col min="6822" max="6830" width="16" style="2" customWidth="1"/>
    <col min="6831" max="6887" width="9.140625" style="2"/>
    <col min="6888" max="6888" width="5.85546875" style="2" customWidth="1"/>
    <col min="6889" max="6889" width="50" style="2" customWidth="1"/>
    <col min="6890" max="6898" width="16" style="2" customWidth="1"/>
    <col min="6899" max="7075" width="9.140625" style="2"/>
    <col min="7076" max="7076" width="5.85546875" style="2" customWidth="1"/>
    <col min="7077" max="7077" width="50" style="2" customWidth="1"/>
    <col min="7078" max="7086" width="16" style="2" customWidth="1"/>
    <col min="7087" max="7143" width="9.140625" style="2"/>
    <col min="7144" max="7144" width="5.85546875" style="2" customWidth="1"/>
    <col min="7145" max="7145" width="50" style="2" customWidth="1"/>
    <col min="7146" max="7154" width="16" style="2" customWidth="1"/>
    <col min="7155" max="7331" width="9.140625" style="2"/>
    <col min="7332" max="7332" width="5.85546875" style="2" customWidth="1"/>
    <col min="7333" max="7333" width="50" style="2" customWidth="1"/>
    <col min="7334" max="7342" width="16" style="2" customWidth="1"/>
    <col min="7343" max="7399" width="9.140625" style="2"/>
    <col min="7400" max="7400" width="5.85546875" style="2" customWidth="1"/>
    <col min="7401" max="7401" width="50" style="2" customWidth="1"/>
    <col min="7402" max="7410" width="16" style="2" customWidth="1"/>
    <col min="7411" max="7587" width="9.140625" style="2"/>
    <col min="7588" max="7588" width="5.85546875" style="2" customWidth="1"/>
    <col min="7589" max="7589" width="50" style="2" customWidth="1"/>
    <col min="7590" max="7598" width="16" style="2" customWidth="1"/>
    <col min="7599" max="7655" width="9.140625" style="2"/>
    <col min="7656" max="7656" width="5.85546875" style="2" customWidth="1"/>
    <col min="7657" max="7657" width="50" style="2" customWidth="1"/>
    <col min="7658" max="7666" width="16" style="2" customWidth="1"/>
    <col min="7667" max="7843" width="9.140625" style="2"/>
    <col min="7844" max="7844" width="5.85546875" style="2" customWidth="1"/>
    <col min="7845" max="7845" width="50" style="2" customWidth="1"/>
    <col min="7846" max="7854" width="16" style="2" customWidth="1"/>
    <col min="7855" max="7911" width="9.140625" style="2"/>
    <col min="7912" max="7912" width="5.85546875" style="2" customWidth="1"/>
    <col min="7913" max="7913" width="50" style="2" customWidth="1"/>
    <col min="7914" max="7922" width="16" style="2" customWidth="1"/>
    <col min="7923" max="8099" width="9.140625" style="2"/>
    <col min="8100" max="8100" width="5.85546875" style="2" customWidth="1"/>
    <col min="8101" max="8101" width="50" style="2" customWidth="1"/>
    <col min="8102" max="8110" width="16" style="2" customWidth="1"/>
    <col min="8111" max="8167" width="9.140625" style="2"/>
    <col min="8168" max="8168" width="5.85546875" style="2" customWidth="1"/>
    <col min="8169" max="8169" width="50" style="2" customWidth="1"/>
    <col min="8170" max="8178" width="16" style="2" customWidth="1"/>
    <col min="8179" max="8355" width="9.140625" style="2"/>
    <col min="8356" max="8356" width="5.85546875" style="2" customWidth="1"/>
    <col min="8357" max="8357" width="50" style="2" customWidth="1"/>
    <col min="8358" max="8366" width="16" style="2" customWidth="1"/>
    <col min="8367" max="8423" width="9.140625" style="2"/>
    <col min="8424" max="8424" width="5.85546875" style="2" customWidth="1"/>
    <col min="8425" max="8425" width="50" style="2" customWidth="1"/>
    <col min="8426" max="8434" width="16" style="2" customWidth="1"/>
    <col min="8435" max="8611" width="9.140625" style="2"/>
    <col min="8612" max="8612" width="5.85546875" style="2" customWidth="1"/>
    <col min="8613" max="8613" width="50" style="2" customWidth="1"/>
    <col min="8614" max="8622" width="16" style="2" customWidth="1"/>
    <col min="8623" max="8679" width="9.140625" style="2"/>
    <col min="8680" max="8680" width="5.85546875" style="2" customWidth="1"/>
    <col min="8681" max="8681" width="50" style="2" customWidth="1"/>
    <col min="8682" max="8690" width="16" style="2" customWidth="1"/>
    <col min="8691" max="8867" width="9.140625" style="2"/>
    <col min="8868" max="8868" width="5.85546875" style="2" customWidth="1"/>
    <col min="8869" max="8869" width="50" style="2" customWidth="1"/>
    <col min="8870" max="8878" width="16" style="2" customWidth="1"/>
    <col min="8879" max="8935" width="9.140625" style="2"/>
    <col min="8936" max="8936" width="5.85546875" style="2" customWidth="1"/>
    <col min="8937" max="8937" width="50" style="2" customWidth="1"/>
    <col min="8938" max="8946" width="16" style="2" customWidth="1"/>
    <col min="8947" max="9123" width="9.140625" style="2"/>
    <col min="9124" max="9124" width="5.85546875" style="2" customWidth="1"/>
    <col min="9125" max="9125" width="50" style="2" customWidth="1"/>
    <col min="9126" max="9134" width="16" style="2" customWidth="1"/>
    <col min="9135" max="9191" width="9.140625" style="2"/>
    <col min="9192" max="9192" width="5.85546875" style="2" customWidth="1"/>
    <col min="9193" max="9193" width="50" style="2" customWidth="1"/>
    <col min="9194" max="9202" width="16" style="2" customWidth="1"/>
    <col min="9203" max="9379" width="9.140625" style="2"/>
    <col min="9380" max="9380" width="5.85546875" style="2" customWidth="1"/>
    <col min="9381" max="9381" width="50" style="2" customWidth="1"/>
    <col min="9382" max="9390" width="16" style="2" customWidth="1"/>
    <col min="9391" max="9447" width="9.140625" style="2"/>
    <col min="9448" max="9448" width="5.85546875" style="2" customWidth="1"/>
    <col min="9449" max="9449" width="50" style="2" customWidth="1"/>
    <col min="9450" max="9458" width="16" style="2" customWidth="1"/>
    <col min="9459" max="9635" width="9.140625" style="2"/>
    <col min="9636" max="9636" width="5.85546875" style="2" customWidth="1"/>
    <col min="9637" max="9637" width="50" style="2" customWidth="1"/>
    <col min="9638" max="9646" width="16" style="2" customWidth="1"/>
    <col min="9647" max="9703" width="9.140625" style="2"/>
    <col min="9704" max="9704" width="5.85546875" style="2" customWidth="1"/>
    <col min="9705" max="9705" width="50" style="2" customWidth="1"/>
    <col min="9706" max="9714" width="16" style="2" customWidth="1"/>
    <col min="9715" max="9891" width="9.140625" style="2"/>
    <col min="9892" max="9892" width="5.85546875" style="2" customWidth="1"/>
    <col min="9893" max="9893" width="50" style="2" customWidth="1"/>
    <col min="9894" max="9902" width="16" style="2" customWidth="1"/>
    <col min="9903" max="9959" width="9.140625" style="2"/>
    <col min="9960" max="9960" width="5.85546875" style="2" customWidth="1"/>
    <col min="9961" max="9961" width="50" style="2" customWidth="1"/>
    <col min="9962" max="9970" width="16" style="2" customWidth="1"/>
    <col min="9971" max="10147" width="9.140625" style="2"/>
    <col min="10148" max="10148" width="5.85546875" style="2" customWidth="1"/>
    <col min="10149" max="10149" width="50" style="2" customWidth="1"/>
    <col min="10150" max="10158" width="16" style="2" customWidth="1"/>
    <col min="10159" max="10215" width="9.140625" style="2"/>
    <col min="10216" max="10216" width="5.85546875" style="2" customWidth="1"/>
    <col min="10217" max="10217" width="50" style="2" customWidth="1"/>
    <col min="10218" max="10226" width="16" style="2" customWidth="1"/>
    <col min="10227" max="10403" width="9.140625" style="2"/>
    <col min="10404" max="10404" width="5.85546875" style="2" customWidth="1"/>
    <col min="10405" max="10405" width="50" style="2" customWidth="1"/>
    <col min="10406" max="10414" width="16" style="2" customWidth="1"/>
    <col min="10415" max="10471" width="9.140625" style="2"/>
    <col min="10472" max="10472" width="5.85546875" style="2" customWidth="1"/>
    <col min="10473" max="10473" width="50" style="2" customWidth="1"/>
    <col min="10474" max="10482" width="16" style="2" customWidth="1"/>
    <col min="10483" max="10659" width="9.140625" style="2"/>
    <col min="10660" max="10660" width="5.85546875" style="2" customWidth="1"/>
    <col min="10661" max="10661" width="50" style="2" customWidth="1"/>
    <col min="10662" max="10670" width="16" style="2" customWidth="1"/>
    <col min="10671" max="10727" width="9.140625" style="2"/>
    <col min="10728" max="10728" width="5.85546875" style="2" customWidth="1"/>
    <col min="10729" max="10729" width="50" style="2" customWidth="1"/>
    <col min="10730" max="10738" width="16" style="2" customWidth="1"/>
    <col min="10739" max="10915" width="9.140625" style="2"/>
    <col min="10916" max="10916" width="5.85546875" style="2" customWidth="1"/>
    <col min="10917" max="10917" width="50" style="2" customWidth="1"/>
    <col min="10918" max="10926" width="16" style="2" customWidth="1"/>
    <col min="10927" max="10983" width="9.140625" style="2"/>
    <col min="10984" max="10984" width="5.85546875" style="2" customWidth="1"/>
    <col min="10985" max="10985" width="50" style="2" customWidth="1"/>
    <col min="10986" max="10994" width="16" style="2" customWidth="1"/>
    <col min="10995" max="11171" width="9.140625" style="2"/>
    <col min="11172" max="11172" width="5.85546875" style="2" customWidth="1"/>
    <col min="11173" max="11173" width="50" style="2" customWidth="1"/>
    <col min="11174" max="11182" width="16" style="2" customWidth="1"/>
    <col min="11183" max="11239" width="9.140625" style="2"/>
    <col min="11240" max="11240" width="5.85546875" style="2" customWidth="1"/>
    <col min="11241" max="11241" width="50" style="2" customWidth="1"/>
    <col min="11242" max="11250" width="16" style="2" customWidth="1"/>
    <col min="11251" max="11427" width="9.140625" style="2"/>
    <col min="11428" max="11428" width="5.85546875" style="2" customWidth="1"/>
    <col min="11429" max="11429" width="50" style="2" customWidth="1"/>
    <col min="11430" max="11438" width="16" style="2" customWidth="1"/>
    <col min="11439" max="11495" width="9.140625" style="2"/>
    <col min="11496" max="11496" width="5.85546875" style="2" customWidth="1"/>
    <col min="11497" max="11497" width="50" style="2" customWidth="1"/>
    <col min="11498" max="11506" width="16" style="2" customWidth="1"/>
    <col min="11507" max="11683" width="9.140625" style="2"/>
    <col min="11684" max="11684" width="5.85546875" style="2" customWidth="1"/>
    <col min="11685" max="11685" width="50" style="2" customWidth="1"/>
    <col min="11686" max="11694" width="16" style="2" customWidth="1"/>
    <col min="11695" max="11751" width="9.140625" style="2"/>
    <col min="11752" max="11752" width="5.85546875" style="2" customWidth="1"/>
    <col min="11753" max="11753" width="50" style="2" customWidth="1"/>
    <col min="11754" max="11762" width="16" style="2" customWidth="1"/>
    <col min="11763" max="11939" width="9.140625" style="2"/>
    <col min="11940" max="11940" width="5.85546875" style="2" customWidth="1"/>
    <col min="11941" max="11941" width="50" style="2" customWidth="1"/>
    <col min="11942" max="11950" width="16" style="2" customWidth="1"/>
    <col min="11951" max="12007" width="9.140625" style="2"/>
    <col min="12008" max="12008" width="5.85546875" style="2" customWidth="1"/>
    <col min="12009" max="12009" width="50" style="2" customWidth="1"/>
    <col min="12010" max="12018" width="16" style="2" customWidth="1"/>
    <col min="12019" max="12195" width="9.140625" style="2"/>
    <col min="12196" max="12196" width="5.85546875" style="2" customWidth="1"/>
    <col min="12197" max="12197" width="50" style="2" customWidth="1"/>
    <col min="12198" max="12206" width="16" style="2" customWidth="1"/>
    <col min="12207" max="12263" width="9.140625" style="2"/>
    <col min="12264" max="12264" width="5.85546875" style="2" customWidth="1"/>
    <col min="12265" max="12265" width="50" style="2" customWidth="1"/>
    <col min="12266" max="12274" width="16" style="2" customWidth="1"/>
    <col min="12275" max="12451" width="9.140625" style="2"/>
    <col min="12452" max="12452" width="5.85546875" style="2" customWidth="1"/>
    <col min="12453" max="12453" width="50" style="2" customWidth="1"/>
    <col min="12454" max="12462" width="16" style="2" customWidth="1"/>
    <col min="12463" max="12519" width="9.140625" style="2"/>
    <col min="12520" max="12520" width="5.85546875" style="2" customWidth="1"/>
    <col min="12521" max="12521" width="50" style="2" customWidth="1"/>
    <col min="12522" max="12530" width="16" style="2" customWidth="1"/>
    <col min="12531" max="12707" width="9.140625" style="2"/>
    <col min="12708" max="12708" width="5.85546875" style="2" customWidth="1"/>
    <col min="12709" max="12709" width="50" style="2" customWidth="1"/>
    <col min="12710" max="12718" width="16" style="2" customWidth="1"/>
    <col min="12719" max="12775" width="9.140625" style="2"/>
    <col min="12776" max="12776" width="5.85546875" style="2" customWidth="1"/>
    <col min="12777" max="12777" width="50" style="2" customWidth="1"/>
    <col min="12778" max="12786" width="16" style="2" customWidth="1"/>
    <col min="12787" max="12963" width="9.140625" style="2"/>
    <col min="12964" max="12964" width="5.85546875" style="2" customWidth="1"/>
    <col min="12965" max="12965" width="50" style="2" customWidth="1"/>
    <col min="12966" max="12974" width="16" style="2" customWidth="1"/>
    <col min="12975" max="13031" width="9.140625" style="2"/>
    <col min="13032" max="13032" width="5.85546875" style="2" customWidth="1"/>
    <col min="13033" max="13033" width="50" style="2" customWidth="1"/>
    <col min="13034" max="13042" width="16" style="2" customWidth="1"/>
    <col min="13043" max="13219" width="9.140625" style="2"/>
    <col min="13220" max="13220" width="5.85546875" style="2" customWidth="1"/>
    <col min="13221" max="13221" width="50" style="2" customWidth="1"/>
    <col min="13222" max="13230" width="16" style="2" customWidth="1"/>
    <col min="13231" max="13287" width="9.140625" style="2"/>
    <col min="13288" max="13288" width="5.85546875" style="2" customWidth="1"/>
    <col min="13289" max="13289" width="50" style="2" customWidth="1"/>
    <col min="13290" max="13298" width="16" style="2" customWidth="1"/>
    <col min="13299" max="13475" width="9.140625" style="2"/>
    <col min="13476" max="13476" width="5.85546875" style="2" customWidth="1"/>
    <col min="13477" max="13477" width="50" style="2" customWidth="1"/>
    <col min="13478" max="13486" width="16" style="2" customWidth="1"/>
    <col min="13487" max="13543" width="9.140625" style="2"/>
    <col min="13544" max="13544" width="5.85546875" style="2" customWidth="1"/>
    <col min="13545" max="13545" width="50" style="2" customWidth="1"/>
    <col min="13546" max="13554" width="16" style="2" customWidth="1"/>
    <col min="13555" max="13731" width="9.140625" style="2"/>
    <col min="13732" max="13732" width="5.85546875" style="2" customWidth="1"/>
    <col min="13733" max="13733" width="50" style="2" customWidth="1"/>
    <col min="13734" max="13742" width="16" style="2" customWidth="1"/>
    <col min="13743" max="13799" width="9.140625" style="2"/>
    <col min="13800" max="13800" width="5.85546875" style="2" customWidth="1"/>
    <col min="13801" max="13801" width="50" style="2" customWidth="1"/>
    <col min="13802" max="13810" width="16" style="2" customWidth="1"/>
    <col min="13811" max="13987" width="9.140625" style="2"/>
    <col min="13988" max="13988" width="5.85546875" style="2" customWidth="1"/>
    <col min="13989" max="13989" width="50" style="2" customWidth="1"/>
    <col min="13990" max="13998" width="16" style="2" customWidth="1"/>
    <col min="13999" max="14055" width="9.140625" style="2"/>
    <col min="14056" max="14056" width="5.85546875" style="2" customWidth="1"/>
    <col min="14057" max="14057" width="50" style="2" customWidth="1"/>
    <col min="14058" max="14066" width="16" style="2" customWidth="1"/>
    <col min="14067" max="14243" width="9.140625" style="2"/>
    <col min="14244" max="14244" width="5.85546875" style="2" customWidth="1"/>
    <col min="14245" max="14245" width="50" style="2" customWidth="1"/>
    <col min="14246" max="14254" width="16" style="2" customWidth="1"/>
    <col min="14255" max="14311" width="9.140625" style="2"/>
    <col min="14312" max="14312" width="5.85546875" style="2" customWidth="1"/>
    <col min="14313" max="14313" width="50" style="2" customWidth="1"/>
    <col min="14314" max="14322" width="16" style="2" customWidth="1"/>
    <col min="14323" max="14499" width="9.140625" style="2"/>
    <col min="14500" max="14500" width="5.85546875" style="2" customWidth="1"/>
    <col min="14501" max="14501" width="50" style="2" customWidth="1"/>
    <col min="14502" max="14510" width="16" style="2" customWidth="1"/>
    <col min="14511" max="14567" width="9.140625" style="2"/>
    <col min="14568" max="14568" width="5.85546875" style="2" customWidth="1"/>
    <col min="14569" max="14569" width="50" style="2" customWidth="1"/>
    <col min="14570" max="14578" width="16" style="2" customWidth="1"/>
    <col min="14579" max="14755" width="9.140625" style="2"/>
    <col min="14756" max="14756" width="5.85546875" style="2" customWidth="1"/>
    <col min="14757" max="14757" width="50" style="2" customWidth="1"/>
    <col min="14758" max="14766" width="16" style="2" customWidth="1"/>
    <col min="14767" max="14823" width="9.140625" style="2"/>
    <col min="14824" max="14824" width="5.85546875" style="2" customWidth="1"/>
    <col min="14825" max="14825" width="50" style="2" customWidth="1"/>
    <col min="14826" max="14834" width="16" style="2" customWidth="1"/>
    <col min="14835" max="15011" width="9.140625" style="2"/>
    <col min="15012" max="15012" width="5.85546875" style="2" customWidth="1"/>
    <col min="15013" max="15013" width="50" style="2" customWidth="1"/>
    <col min="15014" max="15022" width="16" style="2" customWidth="1"/>
    <col min="15023" max="15079" width="9.140625" style="2"/>
    <col min="15080" max="15080" width="5.85546875" style="2" customWidth="1"/>
    <col min="15081" max="15081" width="50" style="2" customWidth="1"/>
    <col min="15082" max="15090" width="16" style="2" customWidth="1"/>
    <col min="15091" max="15267" width="9.140625" style="2"/>
    <col min="15268" max="15268" width="5.85546875" style="2" customWidth="1"/>
    <col min="15269" max="15269" width="50" style="2" customWidth="1"/>
    <col min="15270" max="15278" width="16" style="2" customWidth="1"/>
    <col min="15279" max="15335" width="9.140625" style="2"/>
    <col min="15336" max="15336" width="5.85546875" style="2" customWidth="1"/>
    <col min="15337" max="15337" width="50" style="2" customWidth="1"/>
    <col min="15338" max="15346" width="16" style="2" customWidth="1"/>
    <col min="15347" max="15523" width="9.140625" style="2"/>
    <col min="15524" max="15524" width="5.85546875" style="2" customWidth="1"/>
    <col min="15525" max="15525" width="50" style="2" customWidth="1"/>
    <col min="15526" max="15534" width="16" style="2" customWidth="1"/>
    <col min="15535" max="15591" width="9.140625" style="2"/>
    <col min="15592" max="15592" width="5.85546875" style="2" customWidth="1"/>
    <col min="15593" max="15593" width="50" style="2" customWidth="1"/>
    <col min="15594" max="15602" width="16" style="2" customWidth="1"/>
    <col min="15603" max="15779" width="9.140625" style="2"/>
    <col min="15780" max="15780" width="5.85546875" style="2" customWidth="1"/>
    <col min="15781" max="15781" width="50" style="2" customWidth="1"/>
    <col min="15782" max="15790" width="16" style="2" customWidth="1"/>
    <col min="15791" max="15847" width="9.140625" style="2"/>
    <col min="15848" max="15848" width="5.85546875" style="2" customWidth="1"/>
    <col min="15849" max="15849" width="50" style="2" customWidth="1"/>
    <col min="15850" max="15858" width="16" style="2" customWidth="1"/>
    <col min="15859" max="16035" width="9.140625" style="2"/>
    <col min="16036" max="16036" width="5.85546875" style="2" customWidth="1"/>
    <col min="16037" max="16037" width="50" style="2" customWidth="1"/>
    <col min="16038" max="16046" width="16" style="2" customWidth="1"/>
    <col min="16047" max="16103" width="9.140625" style="2"/>
    <col min="16104" max="16104" width="5.85546875" style="2" customWidth="1"/>
    <col min="16105" max="16105" width="50" style="2" customWidth="1"/>
    <col min="16106" max="16114" width="16" style="2" customWidth="1"/>
    <col min="16115" max="16291" width="9.140625" style="2"/>
    <col min="16292" max="16292" width="5.85546875" style="2" customWidth="1"/>
    <col min="16293" max="16293" width="50" style="2" customWidth="1"/>
    <col min="16294" max="16302" width="16" style="2" customWidth="1"/>
    <col min="16303" max="16384" width="9.140625" style="2"/>
  </cols>
  <sheetData>
    <row r="1" spans="1:9">
      <c r="A1" s="1"/>
      <c r="B1" s="50"/>
      <c r="C1" s="50"/>
      <c r="D1" s="1"/>
      <c r="E1" s="1"/>
      <c r="F1" s="1"/>
      <c r="G1" s="77"/>
      <c r="H1" s="77" t="s">
        <v>117</v>
      </c>
      <c r="I1" s="76"/>
    </row>
    <row r="2" spans="1:9">
      <c r="A2" s="3" t="s">
        <v>123</v>
      </c>
      <c r="B2" s="51"/>
      <c r="C2" s="51"/>
      <c r="D2" s="16"/>
      <c r="E2" s="16"/>
      <c r="F2" s="16"/>
      <c r="G2" s="16"/>
      <c r="H2" s="16"/>
      <c r="I2" s="3"/>
    </row>
    <row r="3" spans="1:9">
      <c r="A3" s="3" t="s">
        <v>116</v>
      </c>
      <c r="B3" s="51"/>
      <c r="C3" s="51"/>
      <c r="D3" s="16"/>
      <c r="E3" s="16"/>
      <c r="F3" s="16"/>
      <c r="G3" s="16"/>
      <c r="H3" s="16"/>
      <c r="I3" s="3"/>
    </row>
    <row r="4" spans="1:9">
      <c r="A4" s="3"/>
      <c r="B4" s="51"/>
      <c r="C4" s="51"/>
      <c r="D4" s="3"/>
      <c r="E4" s="3"/>
      <c r="F4" s="3"/>
      <c r="G4" s="3"/>
      <c r="H4" s="3"/>
      <c r="I4" s="3"/>
    </row>
    <row r="5" spans="1:9" ht="51" customHeight="1">
      <c r="A5" s="83" t="s">
        <v>68</v>
      </c>
      <c r="B5" s="81" t="s">
        <v>69</v>
      </c>
      <c r="C5" s="86" t="s">
        <v>70</v>
      </c>
      <c r="D5" s="86"/>
      <c r="E5" s="85" t="s">
        <v>71</v>
      </c>
      <c r="F5" s="85"/>
      <c r="G5" s="79" t="s">
        <v>126</v>
      </c>
      <c r="H5" s="79" t="s">
        <v>124</v>
      </c>
    </row>
    <row r="6" spans="1:9" ht="49.5">
      <c r="A6" s="84"/>
      <c r="B6" s="82"/>
      <c r="C6" s="73" t="s">
        <v>125</v>
      </c>
      <c r="D6" s="4" t="s">
        <v>123</v>
      </c>
      <c r="E6" s="73" t="s">
        <v>125</v>
      </c>
      <c r="F6" s="4" t="s">
        <v>123</v>
      </c>
      <c r="G6" s="80"/>
      <c r="H6" s="80"/>
    </row>
    <row r="7" spans="1:9" s="7" customFormat="1" ht="21.95" customHeight="1">
      <c r="A7" s="5">
        <v>1</v>
      </c>
      <c r="B7" s="52" t="s">
        <v>72</v>
      </c>
      <c r="C7" s="52">
        <v>13593544</v>
      </c>
      <c r="D7" s="65">
        <v>3786687</v>
      </c>
      <c r="E7" s="65">
        <v>38819809</v>
      </c>
      <c r="F7" s="78">
        <v>10894556</v>
      </c>
      <c r="G7" s="6">
        <f t="shared" ref="G7:G46" si="0">C7+E7</f>
        <v>52413353</v>
      </c>
      <c r="H7" s="6">
        <f t="shared" ref="H7:H46" si="1">D7+F7</f>
        <v>14681243</v>
      </c>
    </row>
    <row r="8" spans="1:9" ht="21.95" customHeight="1">
      <c r="A8" s="5">
        <v>2</v>
      </c>
      <c r="B8" s="52" t="s">
        <v>73</v>
      </c>
      <c r="C8" s="52">
        <v>50037</v>
      </c>
      <c r="D8" s="65">
        <v>10720</v>
      </c>
      <c r="E8" s="65">
        <v>1109263</v>
      </c>
      <c r="F8" s="78">
        <v>127101</v>
      </c>
      <c r="G8" s="6">
        <f t="shared" si="0"/>
        <v>1159300</v>
      </c>
      <c r="H8" s="6">
        <f t="shared" si="1"/>
        <v>137821</v>
      </c>
    </row>
    <row r="9" spans="1:9" ht="21.95" customHeight="1">
      <c r="A9" s="5">
        <v>3</v>
      </c>
      <c r="B9" s="52" t="s">
        <v>74</v>
      </c>
      <c r="C9" s="52">
        <v>40503</v>
      </c>
      <c r="D9" s="65">
        <v>8892</v>
      </c>
      <c r="E9" s="65">
        <v>1302194</v>
      </c>
      <c r="F9" s="78">
        <v>289125</v>
      </c>
      <c r="G9" s="6">
        <f t="shared" si="0"/>
        <v>1342697</v>
      </c>
      <c r="H9" s="6">
        <f t="shared" si="1"/>
        <v>298017</v>
      </c>
    </row>
    <row r="10" spans="1:9" ht="21.95" customHeight="1">
      <c r="A10" s="5">
        <v>4</v>
      </c>
      <c r="B10" s="52" t="s">
        <v>75</v>
      </c>
      <c r="C10" s="52">
        <v>48998</v>
      </c>
      <c r="D10" s="65">
        <v>10668</v>
      </c>
      <c r="E10" s="65">
        <v>1216557</v>
      </c>
      <c r="F10" s="78">
        <v>262507</v>
      </c>
      <c r="G10" s="6">
        <f t="shared" si="0"/>
        <v>1265555</v>
      </c>
      <c r="H10" s="6">
        <f t="shared" si="1"/>
        <v>273175</v>
      </c>
    </row>
    <row r="11" spans="1:9" ht="21.95" customHeight="1">
      <c r="A11" s="5">
        <v>5</v>
      </c>
      <c r="B11" s="52" t="s">
        <v>76</v>
      </c>
      <c r="C11" s="52">
        <v>38504</v>
      </c>
      <c r="D11" s="65">
        <v>8633</v>
      </c>
      <c r="E11" s="65">
        <v>566065</v>
      </c>
      <c r="F11" s="78">
        <v>55861</v>
      </c>
      <c r="G11" s="6">
        <f t="shared" si="0"/>
        <v>604569</v>
      </c>
      <c r="H11" s="6">
        <f t="shared" si="1"/>
        <v>64494</v>
      </c>
    </row>
    <row r="12" spans="1:9" ht="21.95" customHeight="1">
      <c r="A12" s="5">
        <v>6</v>
      </c>
      <c r="B12" s="52" t="s">
        <v>77</v>
      </c>
      <c r="C12" s="52">
        <v>23593490</v>
      </c>
      <c r="D12" s="65">
        <v>4808120</v>
      </c>
      <c r="E12" s="65">
        <v>1529937</v>
      </c>
      <c r="F12" s="78">
        <v>283331</v>
      </c>
      <c r="G12" s="6">
        <f t="shared" si="0"/>
        <v>25123427</v>
      </c>
      <c r="H12" s="6">
        <f t="shared" si="1"/>
        <v>5091451</v>
      </c>
    </row>
    <row r="13" spans="1:9" ht="21.95" customHeight="1">
      <c r="A13" s="5">
        <v>7</v>
      </c>
      <c r="B13" s="52" t="s">
        <v>78</v>
      </c>
      <c r="C13" s="52">
        <v>3963258</v>
      </c>
      <c r="D13" s="65">
        <v>700791</v>
      </c>
      <c r="E13" s="65">
        <v>227374</v>
      </c>
      <c r="F13" s="78">
        <v>41920</v>
      </c>
      <c r="G13" s="6">
        <f t="shared" si="0"/>
        <v>4190632</v>
      </c>
      <c r="H13" s="6">
        <f t="shared" si="1"/>
        <v>742711</v>
      </c>
    </row>
    <row r="14" spans="1:9" ht="21.95" customHeight="1">
      <c r="A14" s="5">
        <v>8</v>
      </c>
      <c r="B14" s="52" t="s">
        <v>79</v>
      </c>
      <c r="C14" s="52">
        <v>721340</v>
      </c>
      <c r="D14" s="65">
        <v>125486</v>
      </c>
      <c r="E14" s="65">
        <v>0</v>
      </c>
      <c r="F14" s="78">
        <v>0</v>
      </c>
      <c r="G14" s="6">
        <f t="shared" si="0"/>
        <v>721340</v>
      </c>
      <c r="H14" s="6">
        <f t="shared" si="1"/>
        <v>125486</v>
      </c>
    </row>
    <row r="15" spans="1:9" s="7" customFormat="1" ht="21.95" customHeight="1">
      <c r="A15" s="5">
        <v>9</v>
      </c>
      <c r="B15" s="52" t="s">
        <v>80</v>
      </c>
      <c r="C15" s="52">
        <v>4352253</v>
      </c>
      <c r="D15" s="65">
        <v>730436</v>
      </c>
      <c r="E15" s="65">
        <v>500</v>
      </c>
      <c r="F15" s="78">
        <v>500</v>
      </c>
      <c r="G15" s="6">
        <f t="shared" si="0"/>
        <v>4352753</v>
      </c>
      <c r="H15" s="6">
        <f t="shared" si="1"/>
        <v>730936</v>
      </c>
    </row>
    <row r="16" spans="1:9" s="7" customFormat="1" ht="21.95" customHeight="1">
      <c r="A16" s="5">
        <v>10</v>
      </c>
      <c r="B16" s="52" t="s">
        <v>81</v>
      </c>
      <c r="C16" s="52">
        <v>2957470</v>
      </c>
      <c r="D16" s="65">
        <v>540977</v>
      </c>
      <c r="E16" s="65">
        <v>2114</v>
      </c>
      <c r="F16" s="78">
        <v>2114</v>
      </c>
      <c r="G16" s="6">
        <f t="shared" si="0"/>
        <v>2959584</v>
      </c>
      <c r="H16" s="6">
        <f t="shared" si="1"/>
        <v>543091</v>
      </c>
    </row>
    <row r="17" spans="1:8" s="7" customFormat="1" ht="21.95" customHeight="1">
      <c r="A17" s="5">
        <v>11</v>
      </c>
      <c r="B17" s="52" t="s">
        <v>82</v>
      </c>
      <c r="C17" s="52">
        <v>2584165</v>
      </c>
      <c r="D17" s="65">
        <v>415886</v>
      </c>
      <c r="E17" s="65">
        <v>0</v>
      </c>
      <c r="F17" s="78">
        <v>0</v>
      </c>
      <c r="G17" s="6">
        <f t="shared" si="0"/>
        <v>2584165</v>
      </c>
      <c r="H17" s="6">
        <f t="shared" si="1"/>
        <v>415886</v>
      </c>
    </row>
    <row r="18" spans="1:8" s="7" customFormat="1" ht="21.95" customHeight="1">
      <c r="A18" s="5">
        <v>12</v>
      </c>
      <c r="B18" s="52" t="s">
        <v>83</v>
      </c>
      <c r="C18" s="52">
        <v>1362330</v>
      </c>
      <c r="D18" s="65">
        <v>300201</v>
      </c>
      <c r="E18" s="65">
        <v>0</v>
      </c>
      <c r="F18" s="78">
        <v>0</v>
      </c>
      <c r="G18" s="6">
        <f t="shared" si="0"/>
        <v>1362330</v>
      </c>
      <c r="H18" s="6">
        <f t="shared" si="1"/>
        <v>300201</v>
      </c>
    </row>
    <row r="19" spans="1:8" s="7" customFormat="1" ht="21.95" customHeight="1">
      <c r="A19" s="5">
        <v>13</v>
      </c>
      <c r="B19" s="52" t="s">
        <v>84</v>
      </c>
      <c r="C19" s="52">
        <v>7843484</v>
      </c>
      <c r="D19" s="65">
        <v>1301899</v>
      </c>
      <c r="E19" s="65">
        <v>2520</v>
      </c>
      <c r="F19" s="78">
        <v>2520</v>
      </c>
      <c r="G19" s="6">
        <f t="shared" si="0"/>
        <v>7846004</v>
      </c>
      <c r="H19" s="6">
        <f t="shared" si="1"/>
        <v>1304419</v>
      </c>
    </row>
    <row r="20" spans="1:8" s="7" customFormat="1" ht="21.95" customHeight="1">
      <c r="A20" s="5">
        <v>14</v>
      </c>
      <c r="B20" s="52" t="s">
        <v>85</v>
      </c>
      <c r="C20" s="52">
        <v>2720422</v>
      </c>
      <c r="D20" s="65">
        <v>455614</v>
      </c>
      <c r="E20" s="65">
        <v>276</v>
      </c>
      <c r="F20" s="78">
        <v>0</v>
      </c>
      <c r="G20" s="6">
        <f t="shared" si="0"/>
        <v>2720698</v>
      </c>
      <c r="H20" s="6">
        <f t="shared" si="1"/>
        <v>455614</v>
      </c>
    </row>
    <row r="21" spans="1:8" s="7" customFormat="1" ht="21.95" customHeight="1">
      <c r="A21" s="5">
        <v>15</v>
      </c>
      <c r="B21" s="52" t="s">
        <v>86</v>
      </c>
      <c r="C21" s="52">
        <v>3657093</v>
      </c>
      <c r="D21" s="65">
        <v>628315</v>
      </c>
      <c r="E21" s="65">
        <v>227</v>
      </c>
      <c r="F21" s="78">
        <v>227</v>
      </c>
      <c r="G21" s="6">
        <f t="shared" si="0"/>
        <v>3657320</v>
      </c>
      <c r="H21" s="6">
        <f t="shared" si="1"/>
        <v>628542</v>
      </c>
    </row>
    <row r="22" spans="1:8" s="7" customFormat="1" ht="21.95" customHeight="1">
      <c r="A22" s="5">
        <v>16</v>
      </c>
      <c r="B22" s="52" t="s">
        <v>87</v>
      </c>
      <c r="C22" s="52">
        <v>1928521</v>
      </c>
      <c r="D22" s="65">
        <v>380372</v>
      </c>
      <c r="E22" s="65">
        <v>220</v>
      </c>
      <c r="F22" s="78">
        <v>220</v>
      </c>
      <c r="G22" s="6">
        <f t="shared" si="0"/>
        <v>1928741</v>
      </c>
      <c r="H22" s="6">
        <f t="shared" si="1"/>
        <v>380592</v>
      </c>
    </row>
    <row r="23" spans="1:8" s="7" customFormat="1" ht="21.95" customHeight="1">
      <c r="A23" s="5">
        <v>17</v>
      </c>
      <c r="B23" s="52" t="s">
        <v>88</v>
      </c>
      <c r="C23" s="52">
        <v>797305</v>
      </c>
      <c r="D23" s="65">
        <v>123191</v>
      </c>
      <c r="E23" s="65">
        <v>0</v>
      </c>
      <c r="F23" s="78">
        <v>0</v>
      </c>
      <c r="G23" s="6">
        <f t="shared" si="0"/>
        <v>797305</v>
      </c>
      <c r="H23" s="6">
        <f t="shared" si="1"/>
        <v>123191</v>
      </c>
    </row>
    <row r="24" spans="1:8" s="7" customFormat="1" ht="21.95" customHeight="1">
      <c r="A24" s="5">
        <v>18</v>
      </c>
      <c r="B24" s="52" t="s">
        <v>89</v>
      </c>
      <c r="C24" s="52">
        <v>1133675</v>
      </c>
      <c r="D24" s="65">
        <v>161907</v>
      </c>
      <c r="E24" s="65">
        <v>0</v>
      </c>
      <c r="F24" s="78">
        <v>0</v>
      </c>
      <c r="G24" s="6">
        <f t="shared" si="0"/>
        <v>1133675</v>
      </c>
      <c r="H24" s="6">
        <f t="shared" si="1"/>
        <v>161907</v>
      </c>
    </row>
    <row r="25" spans="1:8" ht="21.95" customHeight="1">
      <c r="A25" s="5">
        <v>19</v>
      </c>
      <c r="B25" s="52" t="s">
        <v>90</v>
      </c>
      <c r="C25" s="52">
        <v>306457</v>
      </c>
      <c r="D25" s="65">
        <v>81680</v>
      </c>
      <c r="E25" s="65">
        <v>0</v>
      </c>
      <c r="F25" s="78">
        <v>0</v>
      </c>
      <c r="G25" s="6">
        <f t="shared" si="0"/>
        <v>306457</v>
      </c>
      <c r="H25" s="6">
        <f t="shared" si="1"/>
        <v>81680</v>
      </c>
    </row>
    <row r="26" spans="1:8" s="7" customFormat="1" ht="21.95" customHeight="1">
      <c r="A26" s="5">
        <v>20</v>
      </c>
      <c r="B26" s="52" t="s">
        <v>91</v>
      </c>
      <c r="C26" s="52">
        <v>360748</v>
      </c>
      <c r="D26" s="65">
        <v>70300</v>
      </c>
      <c r="E26" s="65">
        <v>0</v>
      </c>
      <c r="F26" s="78">
        <v>0</v>
      </c>
      <c r="G26" s="6">
        <f t="shared" si="0"/>
        <v>360748</v>
      </c>
      <c r="H26" s="6">
        <f t="shared" si="1"/>
        <v>70300</v>
      </c>
    </row>
    <row r="27" spans="1:8" s="7" customFormat="1" ht="21.95" customHeight="1">
      <c r="A27" s="5">
        <v>21</v>
      </c>
      <c r="B27" s="52" t="s">
        <v>92</v>
      </c>
      <c r="C27" s="52">
        <v>368776</v>
      </c>
      <c r="D27" s="65">
        <v>81249</v>
      </c>
      <c r="E27" s="65">
        <v>80</v>
      </c>
      <c r="F27" s="78">
        <v>0</v>
      </c>
      <c r="G27" s="6">
        <f t="shared" si="0"/>
        <v>368856</v>
      </c>
      <c r="H27" s="6">
        <f t="shared" si="1"/>
        <v>81249</v>
      </c>
    </row>
    <row r="28" spans="1:8" s="7" customFormat="1" ht="21.95" customHeight="1">
      <c r="A28" s="5">
        <v>22</v>
      </c>
      <c r="B28" s="52" t="s">
        <v>93</v>
      </c>
      <c r="C28" s="52">
        <v>674951</v>
      </c>
      <c r="D28" s="65">
        <v>126227</v>
      </c>
      <c r="E28" s="65">
        <v>0</v>
      </c>
      <c r="F28" s="78">
        <v>0</v>
      </c>
      <c r="G28" s="6">
        <f t="shared" si="0"/>
        <v>674951</v>
      </c>
      <c r="H28" s="6">
        <f t="shared" si="1"/>
        <v>126227</v>
      </c>
    </row>
    <row r="29" spans="1:8" s="7" customFormat="1" ht="21.95" customHeight="1">
      <c r="A29" s="5">
        <v>23</v>
      </c>
      <c r="B29" s="52" t="s">
        <v>94</v>
      </c>
      <c r="C29" s="52">
        <v>468647</v>
      </c>
      <c r="D29" s="65">
        <v>132661</v>
      </c>
      <c r="E29" s="65">
        <v>0</v>
      </c>
      <c r="F29" s="78">
        <v>0</v>
      </c>
      <c r="G29" s="6">
        <f t="shared" si="0"/>
        <v>468647</v>
      </c>
      <c r="H29" s="6">
        <f t="shared" si="1"/>
        <v>132661</v>
      </c>
    </row>
    <row r="30" spans="1:8" s="7" customFormat="1" ht="21.95" customHeight="1">
      <c r="A30" s="5">
        <v>24</v>
      </c>
      <c r="B30" s="52" t="s">
        <v>95</v>
      </c>
      <c r="C30" s="52">
        <v>457309</v>
      </c>
      <c r="D30" s="65">
        <v>71578</v>
      </c>
      <c r="E30" s="65">
        <v>0</v>
      </c>
      <c r="F30" s="78">
        <v>0</v>
      </c>
      <c r="G30" s="6">
        <f t="shared" si="0"/>
        <v>457309</v>
      </c>
      <c r="H30" s="6">
        <f t="shared" si="1"/>
        <v>71578</v>
      </c>
    </row>
    <row r="31" spans="1:8" s="7" customFormat="1" ht="21.95" customHeight="1">
      <c r="A31" s="5">
        <v>25</v>
      </c>
      <c r="B31" s="52" t="s">
        <v>96</v>
      </c>
      <c r="C31" s="52">
        <v>1038232</v>
      </c>
      <c r="D31" s="65">
        <v>193601</v>
      </c>
      <c r="E31" s="65">
        <v>0</v>
      </c>
      <c r="F31" s="78">
        <v>0</v>
      </c>
      <c r="G31" s="6">
        <f t="shared" si="0"/>
        <v>1038232</v>
      </c>
      <c r="H31" s="6">
        <f t="shared" si="1"/>
        <v>193601</v>
      </c>
    </row>
    <row r="32" spans="1:8" s="7" customFormat="1" ht="21.95" customHeight="1">
      <c r="A32" s="5">
        <v>26</v>
      </c>
      <c r="B32" s="52" t="s">
        <v>97</v>
      </c>
      <c r="C32" s="52">
        <v>621401</v>
      </c>
      <c r="D32" s="65">
        <v>125209</v>
      </c>
      <c r="E32" s="65">
        <v>0</v>
      </c>
      <c r="F32" s="78">
        <v>0</v>
      </c>
      <c r="G32" s="6">
        <f t="shared" si="0"/>
        <v>621401</v>
      </c>
      <c r="H32" s="6">
        <f t="shared" si="1"/>
        <v>125209</v>
      </c>
    </row>
    <row r="33" spans="1:9" s="7" customFormat="1" ht="21.95" customHeight="1">
      <c r="A33" s="5">
        <v>27</v>
      </c>
      <c r="B33" s="52" t="s">
        <v>98</v>
      </c>
      <c r="C33" s="52">
        <v>3054708</v>
      </c>
      <c r="D33" s="65">
        <v>415738</v>
      </c>
      <c r="E33" s="65">
        <v>0</v>
      </c>
      <c r="F33" s="78">
        <v>0</v>
      </c>
      <c r="G33" s="6">
        <f t="shared" si="0"/>
        <v>3054708</v>
      </c>
      <c r="H33" s="6">
        <f t="shared" si="1"/>
        <v>415738</v>
      </c>
    </row>
    <row r="34" spans="1:9" s="7" customFormat="1" ht="21.95" customHeight="1">
      <c r="A34" s="5">
        <v>28</v>
      </c>
      <c r="B34" s="52" t="s">
        <v>99</v>
      </c>
      <c r="C34" s="52">
        <v>394112</v>
      </c>
      <c r="D34" s="65">
        <v>94395</v>
      </c>
      <c r="E34" s="65">
        <v>0</v>
      </c>
      <c r="F34" s="78">
        <v>0</v>
      </c>
      <c r="G34" s="6">
        <f t="shared" si="0"/>
        <v>394112</v>
      </c>
      <c r="H34" s="6">
        <f t="shared" si="1"/>
        <v>94395</v>
      </c>
    </row>
    <row r="35" spans="1:9" s="7" customFormat="1" ht="21.95" customHeight="1">
      <c r="A35" s="5">
        <v>29</v>
      </c>
      <c r="B35" s="53" t="s">
        <v>100</v>
      </c>
      <c r="C35" s="52">
        <v>30847649</v>
      </c>
      <c r="D35" s="65">
        <v>5667819</v>
      </c>
      <c r="E35" s="65">
        <v>2921695</v>
      </c>
      <c r="F35" s="78">
        <v>609202</v>
      </c>
      <c r="G35" s="6">
        <f t="shared" si="0"/>
        <v>33769344</v>
      </c>
      <c r="H35" s="6">
        <f t="shared" si="1"/>
        <v>6277021</v>
      </c>
    </row>
    <row r="36" spans="1:9" s="7" customFormat="1" ht="21.95" customHeight="1">
      <c r="A36" s="5">
        <v>30</v>
      </c>
      <c r="B36" s="53" t="s">
        <v>101</v>
      </c>
      <c r="C36" s="52">
        <v>0</v>
      </c>
      <c r="D36" s="65">
        <v>0</v>
      </c>
      <c r="E36" s="65">
        <v>720277</v>
      </c>
      <c r="F36" s="78">
        <v>118210</v>
      </c>
      <c r="G36" s="6">
        <f t="shared" si="0"/>
        <v>720277</v>
      </c>
      <c r="H36" s="6">
        <f t="shared" si="1"/>
        <v>118210</v>
      </c>
    </row>
    <row r="37" spans="1:9" s="7" customFormat="1" ht="21.95" customHeight="1">
      <c r="A37" s="5">
        <v>31</v>
      </c>
      <c r="B37" s="53" t="s">
        <v>102</v>
      </c>
      <c r="C37" s="52">
        <v>1629505</v>
      </c>
      <c r="D37" s="65">
        <v>445059</v>
      </c>
      <c r="E37" s="65">
        <v>2766516</v>
      </c>
      <c r="F37" s="78">
        <v>426675</v>
      </c>
      <c r="G37" s="6">
        <f t="shared" si="0"/>
        <v>4396021</v>
      </c>
      <c r="H37" s="6">
        <f t="shared" si="1"/>
        <v>871734</v>
      </c>
    </row>
    <row r="38" spans="1:9" s="7" customFormat="1" ht="21.95" customHeight="1">
      <c r="A38" s="5">
        <v>32</v>
      </c>
      <c r="B38" s="52" t="s">
        <v>103</v>
      </c>
      <c r="C38" s="52">
        <v>3635492</v>
      </c>
      <c r="D38" s="65">
        <v>484536</v>
      </c>
      <c r="E38" s="65">
        <v>856752</v>
      </c>
      <c r="F38" s="78">
        <v>141183</v>
      </c>
      <c r="G38" s="6">
        <f t="shared" si="0"/>
        <v>4492244</v>
      </c>
      <c r="H38" s="6">
        <f t="shared" si="1"/>
        <v>625719</v>
      </c>
    </row>
    <row r="39" spans="1:9" s="7" customFormat="1" ht="21.95" customHeight="1">
      <c r="A39" s="5">
        <v>33</v>
      </c>
      <c r="B39" s="53" t="s">
        <v>104</v>
      </c>
      <c r="C39" s="52">
        <v>440085</v>
      </c>
      <c r="D39" s="65">
        <v>75192</v>
      </c>
      <c r="E39" s="65">
        <v>92696</v>
      </c>
      <c r="F39" s="78">
        <v>22666</v>
      </c>
      <c r="G39" s="6">
        <f t="shared" si="0"/>
        <v>532781</v>
      </c>
      <c r="H39" s="6">
        <f t="shared" si="1"/>
        <v>97858</v>
      </c>
    </row>
    <row r="40" spans="1:9" s="7" customFormat="1" ht="21.95" customHeight="1">
      <c r="A40" s="5">
        <v>34</v>
      </c>
      <c r="B40" s="53" t="s">
        <v>105</v>
      </c>
      <c r="C40" s="52">
        <v>1387362</v>
      </c>
      <c r="D40" s="65">
        <v>275068</v>
      </c>
      <c r="E40" s="65">
        <v>68707</v>
      </c>
      <c r="F40" s="78">
        <v>28315</v>
      </c>
      <c r="G40" s="6">
        <f t="shared" si="0"/>
        <v>1456069</v>
      </c>
      <c r="H40" s="6">
        <f t="shared" si="1"/>
        <v>303383</v>
      </c>
    </row>
    <row r="41" spans="1:9" s="7" customFormat="1" ht="21.95" customHeight="1">
      <c r="A41" s="5">
        <v>35</v>
      </c>
      <c r="B41" s="53" t="s">
        <v>106</v>
      </c>
      <c r="C41" s="52">
        <v>0</v>
      </c>
      <c r="D41" s="65">
        <v>0</v>
      </c>
      <c r="E41" s="65">
        <v>583490</v>
      </c>
      <c r="F41" s="78">
        <v>126866</v>
      </c>
      <c r="G41" s="6">
        <f t="shared" si="0"/>
        <v>583490</v>
      </c>
      <c r="H41" s="6">
        <f t="shared" si="1"/>
        <v>126866</v>
      </c>
    </row>
    <row r="42" spans="1:9" ht="21.95" customHeight="1">
      <c r="A42" s="5">
        <v>36</v>
      </c>
      <c r="B42" s="53" t="s">
        <v>107</v>
      </c>
      <c r="C42" s="52">
        <v>0</v>
      </c>
      <c r="D42" s="65">
        <v>0</v>
      </c>
      <c r="E42" s="65">
        <v>476985</v>
      </c>
      <c r="F42" s="78">
        <v>102013</v>
      </c>
      <c r="G42" s="6">
        <f t="shared" si="0"/>
        <v>476985</v>
      </c>
      <c r="H42" s="6">
        <f t="shared" si="1"/>
        <v>102013</v>
      </c>
    </row>
    <row r="43" spans="1:9" ht="21.95" customHeight="1">
      <c r="A43" s="5">
        <v>37</v>
      </c>
      <c r="B43" s="53" t="s">
        <v>108</v>
      </c>
      <c r="C43" s="52">
        <v>0</v>
      </c>
      <c r="D43" s="65">
        <v>0</v>
      </c>
      <c r="E43" s="65">
        <v>214712</v>
      </c>
      <c r="F43" s="78">
        <v>46414</v>
      </c>
      <c r="G43" s="6">
        <f t="shared" si="0"/>
        <v>214712</v>
      </c>
      <c r="H43" s="6">
        <f t="shared" si="1"/>
        <v>46414</v>
      </c>
    </row>
    <row r="44" spans="1:9" ht="21.95" customHeight="1">
      <c r="A44" s="5">
        <v>38</v>
      </c>
      <c r="B44" s="53" t="s">
        <v>109</v>
      </c>
      <c r="C44" s="52">
        <v>0</v>
      </c>
      <c r="D44" s="65">
        <v>0</v>
      </c>
      <c r="E44" s="65">
        <v>5177235</v>
      </c>
      <c r="F44" s="78">
        <v>1049105</v>
      </c>
      <c r="G44" s="6">
        <f t="shared" si="0"/>
        <v>5177235</v>
      </c>
      <c r="H44" s="6">
        <f t="shared" si="1"/>
        <v>1049105</v>
      </c>
    </row>
    <row r="45" spans="1:9" s="7" customFormat="1" ht="21.95" customHeight="1">
      <c r="A45" s="5">
        <v>39</v>
      </c>
      <c r="B45" s="53" t="s">
        <v>110</v>
      </c>
      <c r="C45" s="52">
        <v>0</v>
      </c>
      <c r="D45" s="65">
        <v>0</v>
      </c>
      <c r="E45" s="65">
        <v>632800</v>
      </c>
      <c r="F45" s="78">
        <v>117439</v>
      </c>
      <c r="G45" s="6">
        <f t="shared" si="0"/>
        <v>632800</v>
      </c>
      <c r="H45" s="6">
        <f t="shared" si="1"/>
        <v>117439</v>
      </c>
    </row>
    <row r="46" spans="1:9" s="7" customFormat="1" ht="21.95" customHeight="1">
      <c r="A46" s="5">
        <v>40</v>
      </c>
      <c r="B46" s="53" t="s">
        <v>111</v>
      </c>
      <c r="C46" s="52">
        <v>0</v>
      </c>
      <c r="D46" s="65">
        <v>0</v>
      </c>
      <c r="E46" s="65">
        <v>192679</v>
      </c>
      <c r="F46" s="78">
        <v>44338</v>
      </c>
      <c r="G46" s="6">
        <f t="shared" si="0"/>
        <v>192679</v>
      </c>
      <c r="H46" s="6">
        <f t="shared" si="1"/>
        <v>44338</v>
      </c>
    </row>
    <row r="47" spans="1:9" ht="21.95" customHeight="1">
      <c r="A47" s="8"/>
      <c r="B47" s="54" t="s">
        <v>112</v>
      </c>
      <c r="C47" s="6">
        <f t="shared" ref="C47:E47" si="2">SUM(C7:C46)</f>
        <v>117071826</v>
      </c>
      <c r="D47" s="6">
        <f t="shared" si="2"/>
        <v>22839107</v>
      </c>
      <c r="E47" s="6">
        <f t="shared" si="2"/>
        <v>59481680</v>
      </c>
      <c r="F47" s="6">
        <f>SUM(F7:F46)</f>
        <v>14792408</v>
      </c>
      <c r="G47" s="6">
        <f>SUM(G7:G46)</f>
        <v>176553506</v>
      </c>
      <c r="H47" s="6">
        <f>SUM(H7:H46)</f>
        <v>37631515</v>
      </c>
    </row>
    <row r="48" spans="1:9">
      <c r="A48" s="9"/>
      <c r="B48" s="55"/>
      <c r="C48" s="55"/>
      <c r="D48" s="10"/>
      <c r="E48" s="10"/>
      <c r="F48" s="10"/>
      <c r="G48" s="10"/>
      <c r="H48" s="10"/>
      <c r="I48" s="10"/>
    </row>
    <row r="49" spans="1:9">
      <c r="A49" s="11" t="s">
        <v>113</v>
      </c>
      <c r="I49" s="12"/>
    </row>
    <row r="50" spans="1:9">
      <c r="A50" s="7" t="s">
        <v>114</v>
      </c>
      <c r="B50" s="57"/>
      <c r="C50" s="57"/>
      <c r="D50" s="7"/>
      <c r="E50" s="7"/>
    </row>
    <row r="51" spans="1:9">
      <c r="A51" s="13" t="s">
        <v>115</v>
      </c>
      <c r="B51" s="58"/>
      <c r="C51" s="58"/>
      <c r="D51" s="14"/>
      <c r="E51" s="14"/>
      <c r="F51" s="15"/>
      <c r="G51" s="15"/>
      <c r="H51" s="15"/>
      <c r="I51" s="15"/>
    </row>
    <row r="52" spans="1:9">
      <c r="A52" s="7"/>
      <c r="B52" s="57"/>
      <c r="C52" s="57"/>
      <c r="D52" s="7"/>
      <c r="E52" s="7"/>
    </row>
    <row r="53" spans="1:9" customFormat="1">
      <c r="A53" s="95" t="s">
        <v>131</v>
      </c>
      <c r="C53" s="57"/>
    </row>
    <row r="54" spans="1:9" customFormat="1">
      <c r="A54" s="96" t="s">
        <v>132</v>
      </c>
      <c r="C54" s="57"/>
    </row>
    <row r="55" spans="1:9" customFormat="1">
      <c r="A55" s="97"/>
      <c r="C55" s="57"/>
    </row>
    <row r="56" spans="1:9" customFormat="1">
      <c r="A56" s="98" t="s">
        <v>133</v>
      </c>
      <c r="C56" s="57"/>
    </row>
    <row r="57" spans="1:9" customFormat="1">
      <c r="A57" s="95" t="s">
        <v>65</v>
      </c>
      <c r="C57" s="57"/>
    </row>
    <row r="58" spans="1:9" customFormat="1">
      <c r="A58" s="96" t="s">
        <v>66</v>
      </c>
      <c r="C58" s="57"/>
    </row>
    <row r="59" spans="1:9" customFormat="1">
      <c r="A59" s="98"/>
      <c r="C59" s="57"/>
    </row>
    <row r="60" spans="1:9" customFormat="1">
      <c r="A60" s="99" t="s">
        <v>67</v>
      </c>
      <c r="C60" s="57"/>
    </row>
    <row r="61" spans="1:9" customFormat="1">
      <c r="A61" s="96" t="s">
        <v>134</v>
      </c>
      <c r="C61" s="57"/>
    </row>
    <row r="62" spans="1:9" customFormat="1" ht="15.75">
      <c r="A62" s="100"/>
      <c r="C62" s="101"/>
    </row>
    <row r="63" spans="1:9" customFormat="1">
      <c r="A63" s="99" t="s">
        <v>118</v>
      </c>
      <c r="C63" s="57"/>
    </row>
    <row r="64" spans="1:9" customFormat="1">
      <c r="A64" s="96" t="s">
        <v>135</v>
      </c>
      <c r="C64" s="57"/>
    </row>
    <row r="65" spans="1:8" customFormat="1" ht="10.5" customHeight="1">
      <c r="A65" s="100"/>
      <c r="C65" s="57"/>
    </row>
    <row r="66" spans="1:8" customFormat="1">
      <c r="A66" s="102" t="s">
        <v>119</v>
      </c>
      <c r="C66" s="57"/>
    </row>
    <row r="67" spans="1:8" customFormat="1">
      <c r="A67" s="103" t="s">
        <v>136</v>
      </c>
      <c r="C67" s="59"/>
    </row>
    <row r="68" spans="1:8" customFormat="1" ht="15.75">
      <c r="A68" s="104" t="s">
        <v>137</v>
      </c>
      <c r="C68" s="100"/>
    </row>
    <row r="69" spans="1:8" s="7" customFormat="1">
      <c r="B69" s="57"/>
      <c r="C69" s="57"/>
      <c r="F69" s="2"/>
      <c r="G69" s="2"/>
      <c r="H69" s="2"/>
    </row>
    <row r="70" spans="1:8" s="7" customFormat="1">
      <c r="B70" s="57"/>
      <c r="C70" s="57"/>
      <c r="F70" s="2"/>
      <c r="G70" s="2"/>
      <c r="H70" s="2"/>
    </row>
    <row r="71" spans="1:8" s="7" customFormat="1">
      <c r="B71" s="57"/>
      <c r="C71" s="57"/>
      <c r="F71" s="2"/>
      <c r="G71" s="2"/>
      <c r="H71" s="2"/>
    </row>
    <row r="72" spans="1:8" s="7" customFormat="1">
      <c r="B72" s="57"/>
      <c r="C72" s="57"/>
      <c r="F72" s="2"/>
      <c r="G72" s="2"/>
      <c r="H72" s="2"/>
    </row>
    <row r="73" spans="1:8" s="7" customFormat="1">
      <c r="B73" s="57"/>
      <c r="C73" s="57"/>
      <c r="F73" s="2"/>
      <c r="G73" s="2"/>
      <c r="H73" s="2"/>
    </row>
  </sheetData>
  <mergeCells count="6">
    <mergeCell ref="H5:H6"/>
    <mergeCell ref="B5:B6"/>
    <mergeCell ref="A5:A6"/>
    <mergeCell ref="E5:F5"/>
    <mergeCell ref="C5:D5"/>
    <mergeCell ref="G5:G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H68"/>
  <sheetViews>
    <sheetView tabSelected="1" topLeftCell="A49" zoomScaleNormal="100" workbookViewId="0">
      <selection activeCell="D53" sqref="D53"/>
    </sheetView>
  </sheetViews>
  <sheetFormatPr defaultRowHeight="15.75"/>
  <cols>
    <col min="1" max="1" width="11.7109375" style="17" customWidth="1"/>
    <col min="2" max="2" width="20.85546875" style="18" customWidth="1"/>
    <col min="3" max="3" width="13.42578125" style="18" customWidth="1"/>
    <col min="4" max="4" width="13.7109375" style="19" customWidth="1"/>
    <col min="5" max="5" width="13.140625" style="19" customWidth="1"/>
    <col min="6" max="6" width="14" style="19" customWidth="1"/>
    <col min="7" max="7" width="13.7109375" style="19" customWidth="1"/>
    <col min="8" max="8" width="13.28515625" style="19" customWidth="1"/>
    <col min="9" max="9" width="13.140625" style="19" customWidth="1"/>
    <col min="10" max="10" width="14.42578125" style="19" customWidth="1"/>
    <col min="11" max="11" width="14" style="19" customWidth="1"/>
    <col min="12" max="12" width="14.85546875" style="19" customWidth="1"/>
    <col min="13" max="13" width="14" style="19" customWidth="1"/>
    <col min="14" max="14" width="13.5703125" style="19" customWidth="1"/>
    <col min="15" max="15" width="15.140625" style="19" customWidth="1"/>
    <col min="16" max="16" width="14.5703125" style="19" customWidth="1"/>
    <col min="17" max="231" width="9.140625" style="17"/>
    <col min="232" max="242" width="9.140625" style="22"/>
    <col min="243" max="16384" width="9.140625" style="23"/>
  </cols>
  <sheetData>
    <row r="2" spans="1:242">
      <c r="J2" s="20"/>
      <c r="K2" s="20"/>
      <c r="P2" s="21" t="s">
        <v>0</v>
      </c>
    </row>
    <row r="3" spans="1:242">
      <c r="J3" s="24"/>
      <c r="K3" s="24"/>
    </row>
    <row r="4" spans="1:242">
      <c r="A4" s="87" t="s">
        <v>121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42">
      <c r="A5" s="25"/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242">
      <c r="A6" s="66"/>
      <c r="B6" s="66"/>
      <c r="C6" s="66"/>
      <c r="D6" s="28"/>
      <c r="E6" s="74"/>
      <c r="F6" s="28"/>
      <c r="G6" s="74"/>
      <c r="H6" s="28"/>
      <c r="I6" s="74"/>
      <c r="J6" s="28"/>
      <c r="K6" s="74"/>
      <c r="L6" s="28"/>
      <c r="M6" s="74"/>
      <c r="N6" s="28"/>
      <c r="O6" s="74"/>
      <c r="P6" s="28"/>
    </row>
    <row r="7" spans="1:242">
      <c r="A7" s="88" t="s">
        <v>1</v>
      </c>
      <c r="B7" s="88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  <c r="I7" s="91" t="s">
        <v>6</v>
      </c>
      <c r="J7" s="92"/>
      <c r="K7" s="89" t="s">
        <v>7</v>
      </c>
      <c r="L7" s="90"/>
      <c r="M7" s="91" t="s">
        <v>8</v>
      </c>
      <c r="N7" s="92"/>
      <c r="O7" s="89" t="s">
        <v>9</v>
      </c>
      <c r="P7" s="9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</row>
    <row r="8" spans="1:242" ht="63">
      <c r="A8" s="88"/>
      <c r="B8" s="88"/>
      <c r="C8" s="75" t="s">
        <v>127</v>
      </c>
      <c r="D8" s="29" t="s">
        <v>122</v>
      </c>
      <c r="E8" s="75" t="s">
        <v>127</v>
      </c>
      <c r="F8" s="29" t="s">
        <v>122</v>
      </c>
      <c r="G8" s="75" t="s">
        <v>127</v>
      </c>
      <c r="H8" s="29" t="s">
        <v>122</v>
      </c>
      <c r="I8" s="75" t="s">
        <v>127</v>
      </c>
      <c r="J8" s="29" t="s">
        <v>122</v>
      </c>
      <c r="K8" s="75" t="s">
        <v>127</v>
      </c>
      <c r="L8" s="29" t="s">
        <v>122</v>
      </c>
      <c r="M8" s="75" t="s">
        <v>127</v>
      </c>
      <c r="N8" s="29" t="s">
        <v>122</v>
      </c>
      <c r="O8" s="75" t="s">
        <v>127</v>
      </c>
      <c r="P8" s="29" t="s">
        <v>122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</row>
    <row r="9" spans="1:242" ht="94.5">
      <c r="A9" s="69" t="s">
        <v>10</v>
      </c>
      <c r="B9" s="31" t="s">
        <v>11</v>
      </c>
      <c r="C9" s="61">
        <f t="shared" ref="C9:H9" si="0">SUM(C10:C10)</f>
        <v>2702440</v>
      </c>
      <c r="D9" s="61">
        <f t="shared" si="0"/>
        <v>604631</v>
      </c>
      <c r="E9" s="61">
        <f t="shared" si="0"/>
        <v>338536</v>
      </c>
      <c r="F9" s="61">
        <f t="shared" si="0"/>
        <v>72806</v>
      </c>
      <c r="G9" s="61">
        <f t="shared" si="0"/>
        <v>261408</v>
      </c>
      <c r="H9" s="61">
        <f t="shared" si="0"/>
        <v>53794</v>
      </c>
      <c r="I9" s="61">
        <f t="shared" ref="I9:J9" si="1">SUM(I10:I10)</f>
        <v>128700</v>
      </c>
      <c r="J9" s="61">
        <f t="shared" si="1"/>
        <v>26797</v>
      </c>
      <c r="K9" s="61">
        <f t="shared" ref="K9:P9" si="2">SUM(K10:K10)</f>
        <v>120723</v>
      </c>
      <c r="L9" s="61">
        <f t="shared" si="2"/>
        <v>22561</v>
      </c>
      <c r="M9" s="61">
        <f t="shared" si="2"/>
        <v>279059</v>
      </c>
      <c r="N9" s="61">
        <f t="shared" si="2"/>
        <v>61078</v>
      </c>
      <c r="O9" s="32">
        <f t="shared" si="2"/>
        <v>304720</v>
      </c>
      <c r="P9" s="32">
        <f t="shared" si="2"/>
        <v>66902</v>
      </c>
      <c r="S9" s="22"/>
    </row>
    <row r="10" spans="1:242">
      <c r="A10" s="70" t="s">
        <v>12</v>
      </c>
      <c r="B10" s="33" t="s">
        <v>13</v>
      </c>
      <c r="C10" s="62">
        <v>2702440</v>
      </c>
      <c r="D10" s="62">
        <v>604631</v>
      </c>
      <c r="E10" s="62">
        <v>338536</v>
      </c>
      <c r="F10" s="62">
        <v>72806</v>
      </c>
      <c r="G10" s="62">
        <v>261408</v>
      </c>
      <c r="H10" s="62">
        <v>53794</v>
      </c>
      <c r="I10" s="62">
        <v>128700</v>
      </c>
      <c r="J10" s="62">
        <v>26797</v>
      </c>
      <c r="K10" s="62">
        <v>120723</v>
      </c>
      <c r="L10" s="62">
        <v>22561</v>
      </c>
      <c r="M10" s="62">
        <v>279059</v>
      </c>
      <c r="N10" s="62">
        <v>61078</v>
      </c>
      <c r="O10" s="60">
        <v>304720</v>
      </c>
      <c r="P10" s="60">
        <v>66902</v>
      </c>
      <c r="Q10" s="22"/>
      <c r="R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</row>
    <row r="11" spans="1:242" ht="63">
      <c r="A11" s="69" t="s">
        <v>14</v>
      </c>
      <c r="B11" s="35" t="s">
        <v>15</v>
      </c>
      <c r="C11" s="61">
        <f t="shared" ref="C11" si="3">SUM(C12:C15)</f>
        <v>104130</v>
      </c>
      <c r="D11" s="61">
        <f t="shared" ref="D11:P11" si="4">SUM(D12:D15)</f>
        <v>49096</v>
      </c>
      <c r="E11" s="67">
        <f t="shared" ref="E11" si="5">SUM(E12:E15)</f>
        <v>29926</v>
      </c>
      <c r="F11" s="67">
        <f t="shared" si="4"/>
        <v>3348</v>
      </c>
      <c r="G11" s="67">
        <f t="shared" ref="G11" si="6">SUM(G12:G15)</f>
        <v>17739</v>
      </c>
      <c r="H11" s="67">
        <f t="shared" si="4"/>
        <v>4791</v>
      </c>
      <c r="I11" s="67">
        <f t="shared" ref="I11" si="7">SUM(I12:I15)</f>
        <v>9100</v>
      </c>
      <c r="J11" s="67">
        <f t="shared" si="4"/>
        <v>2891</v>
      </c>
      <c r="K11" s="67">
        <f t="shared" ref="K11" si="8">SUM(K12:K15)</f>
        <v>0</v>
      </c>
      <c r="L11" s="67">
        <f t="shared" si="4"/>
        <v>4724</v>
      </c>
      <c r="M11" s="67">
        <f t="shared" ref="M11" si="9">SUM(M12:M15)</f>
        <v>177401</v>
      </c>
      <c r="N11" s="67">
        <f t="shared" si="4"/>
        <v>27051</v>
      </c>
      <c r="O11" s="72">
        <f t="shared" ref="O11" si="10">SUM(O12:O15)</f>
        <v>13965</v>
      </c>
      <c r="P11" s="72">
        <f t="shared" si="4"/>
        <v>5331</v>
      </c>
    </row>
    <row r="12" spans="1:242" ht="47.25">
      <c r="A12" s="70" t="s">
        <v>16</v>
      </c>
      <c r="B12" s="34" t="s">
        <v>17</v>
      </c>
      <c r="C12" s="62">
        <v>1156</v>
      </c>
      <c r="D12" s="62">
        <v>1156</v>
      </c>
      <c r="E12" s="62">
        <v>22392</v>
      </c>
      <c r="F12" s="62">
        <v>2646</v>
      </c>
      <c r="G12" s="62">
        <v>6000</v>
      </c>
      <c r="H12" s="62">
        <v>1200</v>
      </c>
      <c r="I12" s="62">
        <v>5400</v>
      </c>
      <c r="J12" s="62">
        <v>1250</v>
      </c>
      <c r="K12" s="62"/>
      <c r="L12" s="62">
        <v>2100</v>
      </c>
      <c r="M12" s="62">
        <v>155300</v>
      </c>
      <c r="N12" s="62">
        <v>23550</v>
      </c>
      <c r="O12" s="60">
        <v>3900</v>
      </c>
      <c r="P12" s="6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</row>
    <row r="13" spans="1:242" ht="78.75">
      <c r="A13" s="70" t="s">
        <v>18</v>
      </c>
      <c r="B13" s="34" t="s">
        <v>120</v>
      </c>
      <c r="C13" s="62">
        <v>78060</v>
      </c>
      <c r="D13" s="62">
        <v>41647</v>
      </c>
      <c r="E13" s="62">
        <v>7250</v>
      </c>
      <c r="F13" s="62">
        <v>418</v>
      </c>
      <c r="G13" s="62">
        <v>8889</v>
      </c>
      <c r="H13" s="62">
        <v>3391</v>
      </c>
      <c r="I13" s="62">
        <v>3700</v>
      </c>
      <c r="J13" s="62">
        <v>1400</v>
      </c>
      <c r="K13" s="62"/>
      <c r="L13" s="62">
        <v>2331</v>
      </c>
      <c r="M13" s="62">
        <v>8440</v>
      </c>
      <c r="N13" s="62">
        <v>3440</v>
      </c>
      <c r="O13" s="60">
        <v>10065</v>
      </c>
      <c r="P13" s="60">
        <v>5030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</row>
    <row r="14" spans="1:242" ht="63">
      <c r="A14" s="70" t="s">
        <v>19</v>
      </c>
      <c r="B14" s="34" t="s">
        <v>20</v>
      </c>
      <c r="C14" s="62">
        <v>19300</v>
      </c>
      <c r="D14" s="62">
        <v>679</v>
      </c>
      <c r="E14" s="62"/>
      <c r="F14" s="62"/>
      <c r="G14" s="62">
        <v>2500</v>
      </c>
      <c r="H14" s="62">
        <v>0</v>
      </c>
      <c r="I14" s="62"/>
      <c r="J14" s="62"/>
      <c r="K14" s="62"/>
      <c r="L14" s="62"/>
      <c r="M14" s="62">
        <v>13600</v>
      </c>
      <c r="N14" s="62"/>
      <c r="O14" s="60"/>
      <c r="P14" s="6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</row>
    <row r="15" spans="1:242" ht="31.5">
      <c r="A15" s="71" t="s">
        <v>21</v>
      </c>
      <c r="B15" s="34" t="s">
        <v>22</v>
      </c>
      <c r="C15" s="62">
        <v>5614</v>
      </c>
      <c r="D15" s="62">
        <v>5614</v>
      </c>
      <c r="E15" s="62">
        <v>284</v>
      </c>
      <c r="F15" s="62">
        <v>284</v>
      </c>
      <c r="G15" s="63">
        <v>350</v>
      </c>
      <c r="H15" s="63">
        <v>200</v>
      </c>
      <c r="I15" s="62"/>
      <c r="J15" s="62">
        <v>241</v>
      </c>
      <c r="K15" s="62"/>
      <c r="L15" s="62">
        <v>293</v>
      </c>
      <c r="M15" s="62">
        <v>61</v>
      </c>
      <c r="N15" s="62">
        <v>61</v>
      </c>
      <c r="O15" s="60"/>
      <c r="P15" s="60">
        <v>301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</row>
    <row r="16" spans="1:242" ht="63">
      <c r="A16" s="69" t="s">
        <v>23</v>
      </c>
      <c r="B16" s="31" t="s">
        <v>24</v>
      </c>
      <c r="C16" s="61">
        <f t="shared" ref="C16" si="11">SUM(C17:C19)</f>
        <v>547282</v>
      </c>
      <c r="D16" s="61">
        <f t="shared" ref="D16:P16" si="12">SUM(D17:D19)</f>
        <v>137248</v>
      </c>
      <c r="E16" s="67">
        <f t="shared" ref="E16" si="13">SUM(E17:E19)</f>
        <v>66515</v>
      </c>
      <c r="F16" s="67">
        <f t="shared" si="12"/>
        <v>15068</v>
      </c>
      <c r="G16" s="67">
        <f t="shared" ref="G16" si="14">SUM(G17:G19)</f>
        <v>50309</v>
      </c>
      <c r="H16" s="67">
        <f t="shared" si="12"/>
        <v>11834</v>
      </c>
      <c r="I16" s="67">
        <f t="shared" ref="I16" si="15">SUM(I17:I19)</f>
        <v>26579</v>
      </c>
      <c r="J16" s="67">
        <f t="shared" si="12"/>
        <v>5829</v>
      </c>
      <c r="K16" s="67">
        <f t="shared" ref="K16" si="16">SUM(K17:K19)</f>
        <v>22295</v>
      </c>
      <c r="L16" s="67">
        <f t="shared" si="12"/>
        <v>5569</v>
      </c>
      <c r="M16" s="67">
        <f t="shared" ref="M16" si="17">SUM(M17:M19)</f>
        <v>80040</v>
      </c>
      <c r="N16" s="67">
        <f t="shared" si="12"/>
        <v>15363</v>
      </c>
      <c r="O16" s="72">
        <f t="shared" ref="O16" si="18">SUM(O17:O19)</f>
        <v>58080</v>
      </c>
      <c r="P16" s="72">
        <f t="shared" si="12"/>
        <v>15143</v>
      </c>
    </row>
    <row r="17" spans="1:231" ht="94.5">
      <c r="A17" s="70" t="s">
        <v>25</v>
      </c>
      <c r="B17" s="34" t="s">
        <v>26</v>
      </c>
      <c r="C17" s="62">
        <v>350822</v>
      </c>
      <c r="D17" s="62">
        <v>87160</v>
      </c>
      <c r="E17" s="62">
        <v>40795</v>
      </c>
      <c r="F17" s="62">
        <v>9172</v>
      </c>
      <c r="G17" s="63">
        <v>30416</v>
      </c>
      <c r="H17" s="63">
        <v>7102</v>
      </c>
      <c r="I17" s="62">
        <v>16827</v>
      </c>
      <c r="J17" s="62">
        <v>3455</v>
      </c>
      <c r="K17" s="62">
        <v>13479</v>
      </c>
      <c r="L17" s="62">
        <v>3385</v>
      </c>
      <c r="M17" s="62">
        <v>50583</v>
      </c>
      <c r="N17" s="62">
        <v>9671</v>
      </c>
      <c r="O17" s="60">
        <v>35110</v>
      </c>
      <c r="P17" s="60">
        <v>10072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</row>
    <row r="18" spans="1:231" ht="47.25">
      <c r="A18" s="70" t="s">
        <v>27</v>
      </c>
      <c r="B18" s="34" t="s">
        <v>28</v>
      </c>
      <c r="C18" s="62">
        <v>134715</v>
      </c>
      <c r="D18" s="62">
        <v>34743</v>
      </c>
      <c r="E18" s="62">
        <v>16610</v>
      </c>
      <c r="F18" s="62">
        <v>3814</v>
      </c>
      <c r="G18" s="63">
        <v>12564</v>
      </c>
      <c r="H18" s="63">
        <v>2991</v>
      </c>
      <c r="I18" s="62">
        <v>6796</v>
      </c>
      <c r="J18" s="62">
        <v>1512</v>
      </c>
      <c r="K18" s="62">
        <v>5568</v>
      </c>
      <c r="L18" s="62">
        <v>1382</v>
      </c>
      <c r="M18" s="62">
        <v>17674</v>
      </c>
      <c r="N18" s="62">
        <v>3986</v>
      </c>
      <c r="O18" s="60">
        <v>14510</v>
      </c>
      <c r="P18" s="60">
        <v>3799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</row>
    <row r="19" spans="1:231" ht="78.75">
      <c r="A19" s="70" t="s">
        <v>29</v>
      </c>
      <c r="B19" s="34" t="s">
        <v>30</v>
      </c>
      <c r="C19" s="62">
        <v>61745</v>
      </c>
      <c r="D19" s="62">
        <v>15345</v>
      </c>
      <c r="E19" s="62">
        <v>9110</v>
      </c>
      <c r="F19" s="62">
        <v>2082</v>
      </c>
      <c r="G19" s="63">
        <v>7329</v>
      </c>
      <c r="H19" s="63">
        <v>1741</v>
      </c>
      <c r="I19" s="62">
        <v>2956</v>
      </c>
      <c r="J19" s="62">
        <v>862</v>
      </c>
      <c r="K19" s="62">
        <v>3248</v>
      </c>
      <c r="L19" s="62">
        <v>802</v>
      </c>
      <c r="M19" s="62">
        <v>11783</v>
      </c>
      <c r="N19" s="62">
        <v>1706</v>
      </c>
      <c r="O19" s="60">
        <v>8460</v>
      </c>
      <c r="P19" s="60">
        <v>1272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</row>
    <row r="20" spans="1:231">
      <c r="A20" s="69" t="s">
        <v>31</v>
      </c>
      <c r="B20" s="31" t="s">
        <v>32</v>
      </c>
      <c r="C20" s="61">
        <f t="shared" ref="C20" si="19">SUM(C21:C34)</f>
        <v>1002700</v>
      </c>
      <c r="D20" s="61">
        <f t="shared" ref="D20:P20" si="20">SUM(D21:D34)</f>
        <v>225761</v>
      </c>
      <c r="E20" s="67">
        <f t="shared" ref="E20" si="21">SUM(E21:E34)</f>
        <v>238300</v>
      </c>
      <c r="F20" s="67">
        <f t="shared" si="20"/>
        <v>26988</v>
      </c>
      <c r="G20" s="67">
        <f t="shared" ref="G20" si="22">SUM(G21:G34)</f>
        <v>138922</v>
      </c>
      <c r="H20" s="67">
        <f t="shared" si="20"/>
        <v>29230</v>
      </c>
      <c r="I20" s="67">
        <f t="shared" ref="I20" si="23">SUM(I21:I34)</f>
        <v>28100</v>
      </c>
      <c r="J20" s="67">
        <f t="shared" si="20"/>
        <v>8821</v>
      </c>
      <c r="K20" s="67">
        <f t="shared" ref="K20" si="24">SUM(K21:K34)</f>
        <v>65012</v>
      </c>
      <c r="L20" s="67">
        <f t="shared" si="20"/>
        <v>7774</v>
      </c>
      <c r="M20" s="67">
        <f t="shared" ref="M20" si="25">SUM(M21:M34)</f>
        <v>85000</v>
      </c>
      <c r="N20" s="67">
        <f t="shared" si="20"/>
        <v>13947</v>
      </c>
      <c r="O20" s="72">
        <f t="shared" ref="O20" si="26">SUM(O21:O34)</f>
        <v>155490</v>
      </c>
      <c r="P20" s="72">
        <f t="shared" si="20"/>
        <v>39490</v>
      </c>
    </row>
    <row r="21" spans="1:231">
      <c r="A21" s="70" t="s">
        <v>33</v>
      </c>
      <c r="B21" s="34" t="s">
        <v>34</v>
      </c>
      <c r="C21" s="64"/>
      <c r="D21" s="6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0"/>
      <c r="P21" s="60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</row>
    <row r="22" spans="1:231">
      <c r="A22" s="70" t="s">
        <v>35</v>
      </c>
      <c r="B22" s="34" t="s">
        <v>36</v>
      </c>
      <c r="C22" s="62">
        <v>1600</v>
      </c>
      <c r="D22" s="62"/>
      <c r="E22" s="62">
        <v>300</v>
      </c>
      <c r="F22" s="62"/>
      <c r="G22" s="62"/>
      <c r="H22" s="62"/>
      <c r="I22" s="62"/>
      <c r="J22" s="62"/>
      <c r="K22" s="62"/>
      <c r="L22" s="62"/>
      <c r="M22" s="62"/>
      <c r="N22" s="62"/>
      <c r="O22" s="60"/>
      <c r="P22" s="60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</row>
    <row r="23" spans="1:231" ht="31.5">
      <c r="A23" s="70" t="s">
        <v>37</v>
      </c>
      <c r="B23" s="34" t="s">
        <v>38</v>
      </c>
      <c r="C23" s="62">
        <v>45750</v>
      </c>
      <c r="D23" s="62">
        <v>10475</v>
      </c>
      <c r="E23" s="62">
        <v>3000</v>
      </c>
      <c r="F23" s="62"/>
      <c r="G23" s="62">
        <v>780</v>
      </c>
      <c r="H23" s="62"/>
      <c r="I23" s="62">
        <v>1650</v>
      </c>
      <c r="J23" s="62"/>
      <c r="K23" s="62">
        <v>11300</v>
      </c>
      <c r="L23" s="62"/>
      <c r="M23" s="62"/>
      <c r="N23" s="62"/>
      <c r="O23" s="60"/>
      <c r="P23" s="60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</row>
    <row r="24" spans="1:231">
      <c r="A24" s="70" t="s">
        <v>39</v>
      </c>
      <c r="B24" s="34" t="s">
        <v>40</v>
      </c>
      <c r="C24" s="62">
        <v>366300</v>
      </c>
      <c r="D24" s="62">
        <v>41855</v>
      </c>
      <c r="E24" s="62">
        <v>34930</v>
      </c>
      <c r="F24" s="62">
        <v>3793</v>
      </c>
      <c r="G24" s="62">
        <v>12194</v>
      </c>
      <c r="H24" s="62">
        <v>1025</v>
      </c>
      <c r="I24" s="62">
        <v>2550</v>
      </c>
      <c r="J24" s="62">
        <v>1250</v>
      </c>
      <c r="K24" s="62">
        <v>6200</v>
      </c>
      <c r="L24" s="62">
        <v>1428</v>
      </c>
      <c r="M24" s="62">
        <v>14000</v>
      </c>
      <c r="N24" s="62">
        <v>1767</v>
      </c>
      <c r="O24" s="60">
        <v>19000</v>
      </c>
      <c r="P24" s="60">
        <v>5906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</row>
    <row r="25" spans="1:231" ht="31.5">
      <c r="A25" s="70" t="s">
        <v>41</v>
      </c>
      <c r="B25" s="34" t="s">
        <v>42</v>
      </c>
      <c r="C25" s="62">
        <v>231100</v>
      </c>
      <c r="D25" s="62">
        <v>50574</v>
      </c>
      <c r="E25" s="62">
        <v>150000</v>
      </c>
      <c r="F25" s="62">
        <v>15957</v>
      </c>
      <c r="G25" s="62">
        <v>18555</v>
      </c>
      <c r="H25" s="62">
        <v>5430</v>
      </c>
      <c r="I25" s="62">
        <v>6700</v>
      </c>
      <c r="J25" s="62">
        <v>2590</v>
      </c>
      <c r="K25" s="62">
        <v>4550</v>
      </c>
      <c r="L25" s="62">
        <v>2658</v>
      </c>
      <c r="M25" s="62">
        <v>17000</v>
      </c>
      <c r="N25" s="62">
        <v>7600</v>
      </c>
      <c r="O25" s="60">
        <v>70000</v>
      </c>
      <c r="P25" s="60">
        <v>22627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</row>
    <row r="26" spans="1:231" ht="31.5">
      <c r="A26" s="70" t="s">
        <v>43</v>
      </c>
      <c r="B26" s="34" t="s">
        <v>44</v>
      </c>
      <c r="C26" s="62">
        <v>323200</v>
      </c>
      <c r="D26" s="62">
        <v>115126</v>
      </c>
      <c r="E26" s="62">
        <v>39654</v>
      </c>
      <c r="F26" s="62">
        <v>4767</v>
      </c>
      <c r="G26" s="62">
        <v>105393</v>
      </c>
      <c r="H26" s="62">
        <v>22382</v>
      </c>
      <c r="I26" s="62">
        <v>17200</v>
      </c>
      <c r="J26" s="62">
        <v>4981</v>
      </c>
      <c r="K26" s="62">
        <v>37694</v>
      </c>
      <c r="L26" s="62">
        <v>3422</v>
      </c>
      <c r="M26" s="62">
        <v>16978</v>
      </c>
      <c r="N26" s="62">
        <v>3813</v>
      </c>
      <c r="O26" s="60">
        <v>39000</v>
      </c>
      <c r="P26" s="60">
        <v>9577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</row>
    <row r="27" spans="1:231">
      <c r="A27" s="70" t="s">
        <v>45</v>
      </c>
      <c r="B27" s="34" t="s">
        <v>46</v>
      </c>
      <c r="C27" s="62"/>
      <c r="D27" s="62"/>
      <c r="E27" s="62">
        <v>346</v>
      </c>
      <c r="F27" s="62">
        <v>346</v>
      </c>
      <c r="G27" s="62"/>
      <c r="H27" s="62"/>
      <c r="I27" s="62"/>
      <c r="J27" s="62"/>
      <c r="K27" s="62"/>
      <c r="L27" s="62"/>
      <c r="M27" s="62">
        <v>10000</v>
      </c>
      <c r="N27" s="62"/>
      <c r="O27" s="60">
        <v>21190</v>
      </c>
      <c r="P27" s="60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</row>
    <row r="28" spans="1:231" ht="31.5">
      <c r="A28" s="70" t="s">
        <v>47</v>
      </c>
      <c r="B28" s="34" t="s">
        <v>48</v>
      </c>
      <c r="C28" s="62"/>
      <c r="D28" s="62"/>
      <c r="E28" s="62"/>
      <c r="F28" s="62"/>
      <c r="G28" s="62">
        <v>1000</v>
      </c>
      <c r="H28" s="62"/>
      <c r="I28" s="62"/>
      <c r="J28" s="62"/>
      <c r="K28" s="62"/>
      <c r="L28" s="62"/>
      <c r="M28" s="62">
        <v>4000</v>
      </c>
      <c r="N28" s="62">
        <v>745</v>
      </c>
      <c r="O28" s="60"/>
      <c r="P28" s="60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</row>
    <row r="29" spans="1:231" ht="47.25">
      <c r="A29" s="71" t="s">
        <v>49</v>
      </c>
      <c r="B29" s="34" t="s">
        <v>50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>
        <v>15000</v>
      </c>
      <c r="N29" s="62"/>
      <c r="O29" s="60"/>
      <c r="P29" s="60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</row>
    <row r="30" spans="1:231" ht="31.5">
      <c r="A30" s="70" t="s">
        <v>51</v>
      </c>
      <c r="B30" s="34" t="s">
        <v>52</v>
      </c>
      <c r="C30" s="62">
        <v>34750</v>
      </c>
      <c r="D30" s="62">
        <v>7731</v>
      </c>
      <c r="E30" s="62">
        <v>10000</v>
      </c>
      <c r="F30" s="62">
        <v>2055</v>
      </c>
      <c r="G30" s="62">
        <v>1000</v>
      </c>
      <c r="H30" s="62">
        <v>393</v>
      </c>
      <c r="I30" s="62"/>
      <c r="J30" s="62"/>
      <c r="K30" s="62">
        <v>1200</v>
      </c>
      <c r="L30" s="62">
        <v>266</v>
      </c>
      <c r="M30" s="62">
        <v>22</v>
      </c>
      <c r="N30" s="62">
        <v>22</v>
      </c>
      <c r="O30" s="60">
        <v>6300</v>
      </c>
      <c r="P30" s="60">
        <v>1380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</row>
    <row r="31" spans="1:231" ht="31.5">
      <c r="A31" s="71" t="s">
        <v>53</v>
      </c>
      <c r="B31" s="34" t="s">
        <v>54</v>
      </c>
      <c r="C31" s="64"/>
      <c r="D31" s="6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0"/>
      <c r="P31" s="60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</row>
    <row r="32" spans="1:231" ht="31.5">
      <c r="A32" s="71" t="s">
        <v>128</v>
      </c>
      <c r="B32" s="34" t="s">
        <v>129</v>
      </c>
      <c r="C32" s="64"/>
      <c r="D32" s="64"/>
      <c r="E32" s="62"/>
      <c r="F32" s="62"/>
      <c r="G32" s="62"/>
      <c r="H32" s="62"/>
      <c r="I32" s="62"/>
      <c r="J32" s="62"/>
      <c r="K32" s="62">
        <v>4068</v>
      </c>
      <c r="L32" s="62"/>
      <c r="M32" s="62"/>
      <c r="N32" s="62"/>
      <c r="O32" s="60"/>
      <c r="P32" s="60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</row>
    <row r="33" spans="1:242">
      <c r="A33" s="70">
        <v>1092</v>
      </c>
      <c r="B33" s="33" t="s">
        <v>55</v>
      </c>
      <c r="C33" s="64"/>
      <c r="D33" s="64"/>
      <c r="E33" s="62">
        <v>70</v>
      </c>
      <c r="F33" s="62">
        <v>70</v>
      </c>
      <c r="G33" s="62"/>
      <c r="H33" s="62"/>
      <c r="I33" s="62"/>
      <c r="J33" s="62"/>
      <c r="K33" s="62"/>
      <c r="L33" s="62"/>
      <c r="M33" s="62"/>
      <c r="N33" s="62"/>
      <c r="O33" s="60"/>
      <c r="P33" s="60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</row>
    <row r="34" spans="1:242">
      <c r="A34" s="70">
        <v>1098</v>
      </c>
      <c r="B34" s="33" t="s">
        <v>130</v>
      </c>
      <c r="C34" s="64"/>
      <c r="D34" s="64"/>
      <c r="E34" s="62"/>
      <c r="F34" s="62"/>
      <c r="G34" s="62"/>
      <c r="H34" s="62"/>
      <c r="I34" s="62"/>
      <c r="J34" s="62"/>
      <c r="K34" s="62"/>
      <c r="L34" s="62"/>
      <c r="M34" s="62">
        <v>8000</v>
      </c>
      <c r="N34" s="62"/>
      <c r="O34" s="60"/>
      <c r="P34" s="60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</row>
    <row r="35" spans="1:242" ht="63">
      <c r="A35" s="69" t="s">
        <v>56</v>
      </c>
      <c r="B35" s="31" t="s">
        <v>57</v>
      </c>
      <c r="C35" s="61">
        <f t="shared" ref="C35" si="27">SUM(C36:C37)</f>
        <v>7800</v>
      </c>
      <c r="D35" s="61">
        <f t="shared" ref="D35:P35" si="28">SUM(D36:D37)</f>
        <v>2609</v>
      </c>
      <c r="E35" s="67">
        <f t="shared" ref="E35" si="29">SUM(E36:E37)</f>
        <v>47000</v>
      </c>
      <c r="F35" s="67">
        <f t="shared" si="28"/>
        <v>0</v>
      </c>
      <c r="G35" s="67">
        <f t="shared" ref="G35" si="30">SUM(G36:G37)</f>
        <v>3951</v>
      </c>
      <c r="H35" s="67">
        <f t="shared" si="28"/>
        <v>2364</v>
      </c>
      <c r="I35" s="67">
        <f t="shared" ref="I35" si="31">SUM(I36:I37)</f>
        <v>200</v>
      </c>
      <c r="J35" s="67">
        <f t="shared" si="28"/>
        <v>0</v>
      </c>
      <c r="K35" s="67">
        <f t="shared" ref="K35" si="32">SUM(K36:K37)</f>
        <v>1100</v>
      </c>
      <c r="L35" s="67">
        <f t="shared" si="28"/>
        <v>204</v>
      </c>
      <c r="M35" s="67">
        <f t="shared" ref="M35" si="33">SUM(M36:M37)</f>
        <v>6300</v>
      </c>
      <c r="N35" s="67">
        <f t="shared" si="28"/>
        <v>0</v>
      </c>
      <c r="O35" s="72">
        <f t="shared" ref="O35" si="34">SUM(O36:O37)</f>
        <v>26935</v>
      </c>
      <c r="P35" s="72">
        <f t="shared" si="28"/>
        <v>0</v>
      </c>
    </row>
    <row r="36" spans="1:242" ht="78.75">
      <c r="A36" s="70" t="s">
        <v>58</v>
      </c>
      <c r="B36" s="34" t="s">
        <v>59</v>
      </c>
      <c r="C36" s="62">
        <v>2350</v>
      </c>
      <c r="D36" s="62">
        <v>2609</v>
      </c>
      <c r="E36" s="62"/>
      <c r="F36" s="62"/>
      <c r="G36" s="62">
        <v>2725</v>
      </c>
      <c r="H36" s="62">
        <v>2364</v>
      </c>
      <c r="I36" s="62">
        <v>200</v>
      </c>
      <c r="J36" s="62"/>
      <c r="K36" s="62">
        <v>1000</v>
      </c>
      <c r="L36" s="62">
        <v>204</v>
      </c>
      <c r="M36" s="62"/>
      <c r="N36" s="62"/>
      <c r="O36" s="60"/>
      <c r="P36" s="60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</row>
    <row r="37" spans="1:242" ht="78.75">
      <c r="A37" s="70" t="s">
        <v>60</v>
      </c>
      <c r="B37" s="34" t="s">
        <v>61</v>
      </c>
      <c r="C37" s="62">
        <v>5450</v>
      </c>
      <c r="D37" s="62"/>
      <c r="E37" s="62">
        <v>47000</v>
      </c>
      <c r="F37" s="62"/>
      <c r="G37" s="62">
        <v>1226</v>
      </c>
      <c r="H37" s="62"/>
      <c r="I37" s="64"/>
      <c r="J37" s="64"/>
      <c r="K37" s="62">
        <v>100</v>
      </c>
      <c r="L37" s="62"/>
      <c r="M37" s="62">
        <v>6300</v>
      </c>
      <c r="N37" s="62"/>
      <c r="O37" s="60">
        <v>26935</v>
      </c>
      <c r="P37" s="60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</row>
    <row r="38" spans="1:242">
      <c r="A38" s="36" t="s">
        <v>62</v>
      </c>
      <c r="B38" s="31"/>
      <c r="C38" s="61">
        <f t="shared" ref="C38" si="35">SUM(C9+C11+C16+C20+C35)</f>
        <v>4364352</v>
      </c>
      <c r="D38" s="61">
        <f t="shared" ref="D38:P38" si="36">SUM(D9+D11+D16+D20+D35)</f>
        <v>1019345</v>
      </c>
      <c r="E38" s="67">
        <f t="shared" ref="E38" si="37">SUM(E9+E11+E16+E20+E35)</f>
        <v>720277</v>
      </c>
      <c r="F38" s="67">
        <f t="shared" si="36"/>
        <v>118210</v>
      </c>
      <c r="G38" s="61">
        <f t="shared" ref="G38" si="38">SUM(G9+G11+G16+G20+G35)</f>
        <v>472329</v>
      </c>
      <c r="H38" s="61">
        <f t="shared" si="36"/>
        <v>102013</v>
      </c>
      <c r="I38" s="61">
        <f t="shared" ref="I38" si="39">SUM(I9+I11+I16+I20+I35)</f>
        <v>192679</v>
      </c>
      <c r="J38" s="61">
        <f t="shared" si="36"/>
        <v>44338</v>
      </c>
      <c r="K38" s="61">
        <f t="shared" ref="K38" si="40">SUM(K9+K11+K16+K20+K35)</f>
        <v>209130</v>
      </c>
      <c r="L38" s="61">
        <f t="shared" si="36"/>
        <v>40832</v>
      </c>
      <c r="M38" s="61">
        <f t="shared" ref="M38" si="41">SUM(M9+M11+M16+M20+M35)</f>
        <v>627800</v>
      </c>
      <c r="N38" s="61">
        <f t="shared" si="36"/>
        <v>117439</v>
      </c>
      <c r="O38" s="72">
        <f t="shared" ref="O38" si="42">SUM(O9+O11+O16+O20+O35)</f>
        <v>559190</v>
      </c>
      <c r="P38" s="72">
        <f t="shared" si="36"/>
        <v>126866</v>
      </c>
    </row>
    <row r="39" spans="1:242">
      <c r="A39" s="37"/>
      <c r="B39" s="38"/>
      <c r="C39" s="39"/>
      <c r="D39" s="39"/>
      <c r="E39" s="68"/>
      <c r="F39" s="68"/>
      <c r="G39" s="39"/>
      <c r="H39" s="39"/>
      <c r="I39" s="39"/>
      <c r="J39" s="39"/>
      <c r="K39" s="39"/>
      <c r="L39" s="39"/>
      <c r="M39" s="39"/>
      <c r="N39" s="39"/>
      <c r="O39" s="68"/>
      <c r="P39" s="68"/>
    </row>
    <row r="40" spans="1:242" s="41" customFormat="1">
      <c r="A40" s="36" t="s">
        <v>63</v>
      </c>
      <c r="B40" s="38"/>
      <c r="C40" s="32">
        <v>812883</v>
      </c>
      <c r="D40" s="32">
        <v>29760</v>
      </c>
      <c r="E40" s="32">
        <v>0</v>
      </c>
      <c r="F40" s="32">
        <v>0</v>
      </c>
      <c r="G40" s="32">
        <v>4656</v>
      </c>
      <c r="H40" s="32">
        <v>0</v>
      </c>
      <c r="I40" s="32">
        <v>0</v>
      </c>
      <c r="J40" s="32">
        <v>0</v>
      </c>
      <c r="K40" s="32">
        <v>5582</v>
      </c>
      <c r="L40" s="32">
        <v>5582</v>
      </c>
      <c r="M40" s="32">
        <v>5000</v>
      </c>
      <c r="N40" s="32">
        <v>0</v>
      </c>
      <c r="O40" s="32">
        <v>24300</v>
      </c>
      <c r="P40" s="32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</row>
    <row r="41" spans="1:242" s="41" customFormat="1">
      <c r="A41" s="36"/>
      <c r="B41" s="38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</row>
    <row r="42" spans="1:242" s="41" customFormat="1">
      <c r="A42" s="43" t="s">
        <v>64</v>
      </c>
      <c r="B42" s="38"/>
      <c r="C42" s="44">
        <f t="shared" ref="C42" si="43">SUM(C38+C40)</f>
        <v>5177235</v>
      </c>
      <c r="D42" s="44">
        <f t="shared" ref="D42:P42" si="44">SUM(D38+D40)</f>
        <v>1049105</v>
      </c>
      <c r="E42" s="44">
        <f t="shared" ref="E42" si="45">SUM(E38+E40)</f>
        <v>720277</v>
      </c>
      <c r="F42" s="44">
        <f t="shared" si="44"/>
        <v>118210</v>
      </c>
      <c r="G42" s="44">
        <f t="shared" ref="G42" si="46">SUM(G38+G40)</f>
        <v>476985</v>
      </c>
      <c r="H42" s="44">
        <f t="shared" si="44"/>
        <v>102013</v>
      </c>
      <c r="I42" s="44">
        <f t="shared" ref="I42" si="47">SUM(I38+I40)</f>
        <v>192679</v>
      </c>
      <c r="J42" s="44">
        <f t="shared" si="44"/>
        <v>44338</v>
      </c>
      <c r="K42" s="44">
        <f t="shared" ref="K42" si="48">SUM(K38+K40)</f>
        <v>214712</v>
      </c>
      <c r="L42" s="44">
        <f t="shared" si="44"/>
        <v>46414</v>
      </c>
      <c r="M42" s="44">
        <f t="shared" ref="M42" si="49">SUM(M38+M40)</f>
        <v>632800</v>
      </c>
      <c r="N42" s="44">
        <f t="shared" si="44"/>
        <v>117439</v>
      </c>
      <c r="O42" s="44">
        <f t="shared" ref="O42" si="50">SUM(O38+O40)</f>
        <v>583490</v>
      </c>
      <c r="P42" s="44">
        <f t="shared" si="44"/>
        <v>126866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</row>
    <row r="43" spans="1:242" s="41" customFormat="1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</row>
    <row r="44" spans="1:242" s="41" customFormat="1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</row>
    <row r="45" spans="1:242">
      <c r="A45" s="45"/>
      <c r="B45" s="46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</row>
    <row r="46" spans="1:242" customFormat="1" ht="16.5">
      <c r="A46" s="95" t="s">
        <v>131</v>
      </c>
      <c r="C46" s="57"/>
    </row>
    <row r="47" spans="1:242" customFormat="1" ht="16.5">
      <c r="A47" s="96" t="s">
        <v>132</v>
      </c>
      <c r="C47" s="57"/>
    </row>
    <row r="48" spans="1:242" customFormat="1" ht="16.5">
      <c r="A48" s="97"/>
      <c r="C48" s="57"/>
    </row>
    <row r="49" spans="1:242" customFormat="1" ht="16.5">
      <c r="A49" s="98" t="s">
        <v>133</v>
      </c>
      <c r="C49" s="57"/>
    </row>
    <row r="50" spans="1:242" customFormat="1" ht="16.5">
      <c r="A50" s="95" t="s">
        <v>65</v>
      </c>
      <c r="C50" s="57"/>
    </row>
    <row r="51" spans="1:242" customFormat="1" ht="16.5">
      <c r="A51" s="96" t="s">
        <v>66</v>
      </c>
      <c r="C51" s="57"/>
    </row>
    <row r="52" spans="1:242" customFormat="1" ht="16.5">
      <c r="A52" s="98"/>
      <c r="C52" s="57"/>
    </row>
    <row r="53" spans="1:242" customFormat="1" ht="16.5">
      <c r="A53" s="99" t="s">
        <v>67</v>
      </c>
      <c r="C53" s="57"/>
    </row>
    <row r="54" spans="1:242" customFormat="1" ht="16.5">
      <c r="A54" s="96" t="s">
        <v>134</v>
      </c>
      <c r="C54" s="57"/>
    </row>
    <row r="55" spans="1:242" customFormat="1">
      <c r="A55" s="100"/>
      <c r="C55" s="101"/>
    </row>
    <row r="56" spans="1:242" customFormat="1" ht="16.5">
      <c r="A56" s="99" t="s">
        <v>118</v>
      </c>
      <c r="C56" s="57"/>
    </row>
    <row r="57" spans="1:242" customFormat="1" ht="16.5">
      <c r="A57" s="96" t="s">
        <v>135</v>
      </c>
      <c r="C57" s="57"/>
    </row>
    <row r="58" spans="1:242" customFormat="1" ht="10.5" customHeight="1">
      <c r="A58" s="100"/>
      <c r="C58" s="57"/>
    </row>
    <row r="59" spans="1:242" customFormat="1" ht="16.5">
      <c r="A59" s="102" t="s">
        <v>119</v>
      </c>
      <c r="C59" s="57"/>
    </row>
    <row r="60" spans="1:242" customFormat="1" ht="16.5">
      <c r="A60" s="103" t="s">
        <v>136</v>
      </c>
      <c r="C60" s="59"/>
    </row>
    <row r="61" spans="1:242" customFormat="1">
      <c r="A61" s="104" t="s">
        <v>137</v>
      </c>
      <c r="C61" s="100"/>
    </row>
    <row r="64" spans="1:242">
      <c r="H64" s="49"/>
      <c r="I64" s="49"/>
      <c r="J64" s="49"/>
      <c r="K64" s="49"/>
      <c r="L64" s="49"/>
      <c r="M64" s="49"/>
      <c r="N64" s="49"/>
      <c r="O64" s="49"/>
      <c r="P64" s="49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</row>
    <row r="65" spans="8:242">
      <c r="H65" s="49"/>
      <c r="I65" s="49"/>
      <c r="J65" s="49"/>
      <c r="K65" s="49"/>
      <c r="L65" s="49"/>
      <c r="M65" s="49"/>
      <c r="N65" s="49"/>
      <c r="O65" s="49"/>
      <c r="P65" s="49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</row>
    <row r="66" spans="8:242">
      <c r="H66" s="40"/>
      <c r="I66" s="40"/>
      <c r="J66" s="40"/>
      <c r="K66" s="40"/>
      <c r="L66" s="40"/>
      <c r="M66" s="40"/>
      <c r="N66" s="40"/>
      <c r="O66" s="40"/>
      <c r="P66" s="40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</row>
    <row r="67" spans="8:242">
      <c r="H67" s="41"/>
      <c r="I67" s="41"/>
      <c r="J67" s="41"/>
      <c r="K67" s="41"/>
      <c r="L67" s="41"/>
      <c r="M67" s="41"/>
      <c r="N67" s="41"/>
      <c r="O67" s="41"/>
      <c r="P67" s="41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</row>
    <row r="68" spans="8:242">
      <c r="H68" s="41"/>
      <c r="I68" s="41"/>
      <c r="J68" s="41"/>
      <c r="K68" s="41"/>
      <c r="L68" s="41"/>
      <c r="M68" s="41"/>
      <c r="N68" s="41"/>
      <c r="O68" s="41"/>
      <c r="P68" s="41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</row>
  </sheetData>
  <mergeCells count="10">
    <mergeCell ref="A4:P4"/>
    <mergeCell ref="A7:A8"/>
    <mergeCell ref="B7:B8"/>
    <mergeCell ref="O7:P7"/>
    <mergeCell ref="M7:N7"/>
    <mergeCell ref="K7:L7"/>
    <mergeCell ref="I7:J7"/>
    <mergeCell ref="G7:H7"/>
    <mergeCell ref="E7:F7"/>
    <mergeCell ref="C7:D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Pril4</vt:lpstr>
      <vt:lpstr>Pril4А </vt:lpstr>
      <vt:lpstr>'Pril4А '!Област_печат</vt:lpstr>
      <vt:lpstr>'Pril4А 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</dc:creator>
  <cp:lastModifiedBy>Reneta Koleva</cp:lastModifiedBy>
  <cp:lastPrinted>2024-05-07T08:02:39Z</cp:lastPrinted>
  <dcterms:created xsi:type="dcterms:W3CDTF">2023-05-03T12:01:24Z</dcterms:created>
  <dcterms:modified xsi:type="dcterms:W3CDTF">2024-05-07T08:06:57Z</dcterms:modified>
</cp:coreProperties>
</file>