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<sst xmlns="http://schemas.openxmlformats.org/spreadsheetml/2006/main" count="1176" uniqueCount="586">
  <si>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</si>
  <si>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</si>
  <si>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</si>
  <si>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</si>
  <si>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</si>
  <si>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</si>
  <si>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</si>
  <si>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</si>
  <si>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</si>
  <si>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</si>
  <si>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</si>
  <si>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</si>
  <si>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</si>
  <si>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</si>
  <si>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</si>
  <si>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</si>
  <si>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</si>
  <si>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</si>
  <si>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</si>
  <si>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</si>
  <si>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</si>
  <si>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</si>
  <si>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</si>
  <si>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</si>
  <si>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</si>
  <si>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</si>
  <si>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</si>
  <si>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</si>
  <si>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</si>
  <si>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</si>
  <si>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</si>
  <si>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</si>
  <si>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</si>
  <si>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</si>
  <si>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</si>
  <si>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</si>
  <si>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</si>
  <si>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</si>
  <si>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</si>
  <si>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</si>
  <si>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</si>
  <si>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</si>
  <si>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</si>
  <si>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</si>
  <si>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</si>
  <si>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</si>
  <si>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</si>
  <si>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</si>
  <si>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</si>
  <si>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</si>
  <si>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</si>
  <si>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</si>
  <si>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</si>
  <si>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</si>
  <si>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</si>
  <si>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</si>
  <si>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</si>
  <si>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</si>
  <si>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</si>
  <si>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</si>
  <si>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</si>
  <si>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</si>
  <si>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</si>
  <si>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</si>
  <si>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</si>
  <si>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</si>
  <si>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</si>
  <si>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</si>
  <si>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</si>
  <si>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</si>
  <si>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</si>
  <si>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</si>
  <si>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</si>
  <si>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</si>
  <si>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</si>
  <si>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</si>
  <si>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</si>
  <si>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</si>
  <si>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</si>
  <si>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</si>
  <si>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</si>
  <si>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</si>
  <si>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</si>
  <si>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</si>
  <si>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</si>
  <si>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</si>
  <si>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</si>
  <si>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</si>
  <si>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</si>
  <si>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</si>
  <si>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</si>
  <si>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</si>
  <si>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</si>
  <si>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</si>
  <si>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</si>
  <si>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</si>
  <si>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</si>
  <si>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</si>
  <si>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</si>
  <si>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</si>
  <si>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</si>
  <si>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</si>
  <si>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</si>
  <si>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</si>
  <si>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</si>
  <si>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</si>
  <si>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</si>
  <si>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</si>
  <si>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</si>
  <si>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</si>
  <si>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</si>
  <si>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</si>
  <si>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</si>
  <si>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</si>
  <si>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</si>
  <si>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</si>
  <si>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</si>
  <si>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</si>
  <si>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</si>
  <si>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</si>
  <si>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</si>
  <si>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</si>
  <si>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</si>
  <si>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</si>
  <si>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</si>
  <si>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</si>
  <si>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</si>
  <si>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</si>
  <si>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</si>
  <si>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</si>
  <si>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</si>
  <si>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</si>
  <si>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</si>
  <si>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</si>
  <si>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</si>
  <si>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</si>
  <si>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</si>
  <si>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</si>
  <si>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</si>
  <si>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</si>
  <si>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</si>
  <si>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</si>
  <si>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</si>
  <si>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</si>
  <si>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</si>
  <si>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</si>
  <si>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</si>
  <si>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</si>
  <si>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</si>
  <si>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</si>
  <si>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</si>
  <si>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</si>
  <si>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</si>
  <si>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</si>
  <si>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</si>
  <si>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</si>
  <si>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</si>
  <si>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</si>
  <si>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</si>
  <si>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</si>
  <si>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</si>
  <si>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</si>
  <si>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</si>
  <si>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</si>
  <si>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</si>
  <si>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</si>
  <si>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</si>
  <si>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</si>
  <si>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</si>
  <si>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</si>
  <si>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</si>
  <si>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</si>
  <si>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</si>
  <si>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</si>
  <si>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</si>
  <si>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</si>
  <si>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</si>
  <si>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</si>
  <si>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</si>
  <si>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</si>
  <si>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</si>
  <si>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</si>
  <si>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</si>
  <si>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</si>
  <si>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</si>
  <si>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</si>
  <si>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</si>
  <si>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</si>
  <si>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</si>
  <si>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</si>
  <si>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</si>
  <si>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</si>
  <si>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</si>
  <si>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</si>
  <si>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</si>
  <si>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</si>
  <si>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</si>
  <si>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</si>
  <si>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</si>
  <si>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</si>
  <si>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</si>
  <si>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</si>
  <si>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</si>
  <si>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</si>
  <si>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</si>
  <si>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</si>
  <si>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</si>
  <si>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</si>
  <si>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</si>
  <si>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</si>
  <si>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</si>
  <si>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</si>
  <si>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</si>
  <si>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</si>
  <si>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</si>
  <si>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</si>
  <si>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</si>
  <si>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</si>
  <si>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</si>
  <si>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</si>
  <si>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</si>
  <si>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</si>
  <si>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</si>
  <si>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</si>
  <si>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</si>
  <si>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</si>
  <si>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</si>
  <si>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</si>
  <si>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</si>
  <si>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</si>
  <si>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</si>
  <si>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</si>
  <si>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</si>
  <si>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</si>
  <si>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</si>
  <si>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</si>
  <si>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</si>
  <si>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</si>
  <si>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</si>
  <si>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</si>
  <si>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</si>
  <si>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</si>
  <si>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</si>
  <si>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</si>
  <si>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</si>
  <si>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</si>
  <si>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</si>
  <si>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</si>
  <si>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</si>
  <si>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</si>
  <si>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</si>
  <si>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</si>
  <si>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</si>
  <si>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</si>
  <si>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</si>
  <si>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</si>
  <si>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</si>
  <si>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</si>
  <si>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</si>
  <si>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</si>
  <si>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</si>
  <si>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</si>
  <si>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</si>
  <si>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</si>
  <si>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</si>
  <si>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</si>
  <si>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</si>
  <si>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</si>
  <si>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</si>
  <si>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</si>
  <si>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</si>
  <si>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</si>
  <si>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</si>
  <si>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</si>
  <si>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</si>
  <si>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</si>
  <si>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</si>
  <si>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</si>
  <si>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</si>
  <si>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</si>
  <si>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</si>
  <si>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</si>
  <si>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</si>
  <si>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</si>
  <si>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</si>
  <si>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</si>
  <si>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</si>
  <si>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</si>
  <si>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</si>
  <si>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</si>
  <si>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</si>
  <si>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</si>
  <si>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</si>
  <si>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</si>
  <si>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</si>
  <si>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</si>
  <si>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</si>
  <si>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</si>
  <si>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</si>
  <si>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</si>
  <si>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</si>
  <si>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</si>
  <si>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</si>
  <si>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</si>
  <si>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</si>
  <si>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</si>
  <si>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</si>
  <si>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</si>
  <si>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</si>
  <si>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</si>
  <si>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</si>
  <si>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</si>
  <si>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</si>
  <si>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</si>
  <si>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</si>
  <si>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</si>
  <si>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</si>
  <si>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</si>
  <si>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</si>
  <si>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</si>
  <si>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</si>
  <si>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</si>
  <si>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</si>
  <si>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</si>
  <si>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</si>
  <si>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</si>
  <si>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</si>
  <si>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</si>
  <si>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</si>
  <si>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</si>
  <si>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</si>
  <si>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</si>
  <si>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</si>
  <si>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</si>
  <si>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</si>
  <si>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</si>
  <si>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</si>
  <si>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</si>
  <si>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</si>
  <si>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</si>
  <si>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</si>
  <si>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</si>
  <si>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</si>
  <si>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</si>
  <si>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</si>
  <si>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</si>
  <si>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</si>
  <si>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</si>
  <si>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</si>
  <si>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</si>
  <si>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</si>
  <si>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</si>
  <si>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</si>
  <si>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</si>
  <si>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</si>
  <si>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</si>
  <si>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</si>
  <si>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</si>
  <si>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</si>
  <si>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</si>
  <si>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</si>
  <si>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</si>
  <si>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</si>
  <si>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</si>
  <si>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</si>
  <si>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</si>
  <si>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</si>
  <si>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</si>
  <si>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</si>
  <si>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</si>
  <si>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</si>
  <si>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</si>
  <si>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</si>
  <si>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</si>
  <si>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</si>
  <si>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</si>
  <si>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</si>
  <si>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</si>
  <si>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</si>
  <si>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</si>
  <si>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</si>
  <si>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</si>
  <si>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</si>
  <si>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</si>
  <si>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</si>
  <si>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</si>
  <si>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</si>
  <si>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</si>
  <si>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</si>
  <si>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</si>
  <si>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</si>
  <si>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</si>
  <si>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</si>
  <si>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</si>
  <si>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</si>
  <si>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</si>
  <si>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</si>
  <si>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</si>
  <si>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</si>
  <si>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</si>
  <si>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</si>
  <si>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</si>
  <si>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</si>
  <si>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</si>
  <si>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</si>
  <si>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</si>
  <si>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</si>
  <si>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</si>
  <si>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</si>
  <si>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</si>
  <si>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</si>
  <si>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</si>
  <si>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</si>
  <si>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</si>
  <si>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</si>
  <si>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</si>
  <si>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</si>
  <si>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</si>
  <si>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</si>
  <si>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</si>
  <si>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</si>
  <si>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</si>
  <si>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</si>
  <si>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</si>
  <si>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</si>
  <si>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</si>
  <si>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</si>
  <si>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</si>
  <si>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</si>
  <si>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</si>
  <si>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</si>
  <si>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</si>
  <si>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</si>
  <si>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</si>
  <si>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</si>
  <si>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</si>
  <si>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</si>
  <si>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</si>
  <si>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</si>
  <si>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</si>
  <si>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</si>
  <si>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</si>
  <si>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</si>
  <si>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</si>
  <si>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</si>
  <si>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</si>
  <si>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</si>
  <si>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</si>
  <si>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</si>
  <si>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</si>
  <si>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</si>
  <si>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</si>
  <si>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</si>
  <si>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</si>
  <si>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</si>
  <si>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</si>
  <si>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</si>
  <si>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</si>
  <si>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</si>
  <si>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</si>
  <si>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</si>
  <si>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</si>
  <si>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</si>
  <si>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</si>
  <si>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</si>
  <si>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</si>
  <si>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</si>
  <si>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</si>
  <si>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</si>
  <si>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</si>
  <si>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</si>
  <si>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</si>
  <si>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</si>
  <si>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</si>
  <si>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</si>
  <si>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</si>
  <si>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</si>
  <si>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</si>
  <si>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</si>
  <si>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</si>
  <si>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</si>
  <si>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</si>
  <si>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</si>
  <si>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</si>
  <si>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</si>
  <si>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</si>
  <si>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</si>
  <si>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</si>
  <si>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</si>
  <si>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</si>
  <si>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</si>
  <si>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</si>
  <si>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</si>
  <si>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</si>
  <si>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</si>
  <si>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</si>
  <si>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</si>
  <si>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</si>
  <si>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</si>
  <si>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</si>
  <si>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</si>
  <si>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</si>
  <si>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</si>
  <si>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</si>
  <si>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</si>
  <si>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</si>
  <si>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</si>
  <si>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</si>
  <si>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</si>
  <si>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</si>
  <si>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</si>
  <si>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</si>
  <si>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</si>
  <si>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</si>
  <si>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</si>
  <si>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</si>
  <si>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</si>
  <si>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</si>
  <si>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</si>
  <si>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</si>
  <si>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</si>
  <si>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</si>
  <si>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</si>
  <si>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</si>
  <si>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</si>
  <si>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</si>
  <si>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</si>
  <si>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</si>
  <si>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</si>
  <si>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</si>
  <si>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</si>
  <si>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</si>
  <si>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</si>
  <si>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</si>
  <si>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</si>
  <si>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</si>
  <si>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</si>
  <si>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</si>
  <si>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</si>
  <si>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</si>
  <si>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</si>
  <si>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</si>
  <si>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</si>
  <si>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</si>
  <si>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</si>
  <si>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</si>
  <si>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</si>
  <si>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</si>
  <si>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</si>
  <si>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</si>
  <si>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</si>
  <si>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</si>
  <si>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</si>
  <si>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</si>
  <si>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</si>
  <si>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</si>
  <si>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</si>
  <si>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</si>
  <si>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</si>
  <si>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</si>
  <si>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</si>
  <si>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</si>
  <si>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</si>
  <si>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</si>
  <si>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</si>
  <si>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</si>
  <si>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</si>
  <si>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</si>
  <si>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</si>
  <si>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</si>
  <si>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</si>
  <si>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</si>
  <si>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</si>
  <si>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</si>
  <si>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1</t>
  </si>
  <si>
    <t>0+000</t>
  </si>
  <si>
    <t>Подобряване на експлоатационното състояние на транспортната инфраструктура.</t>
  </si>
  <si>
    <t>Осигуряване на нормален и безопасен транспорт.</t>
  </si>
  <si>
    <t xml:space="preserve">Общинският път VTR 1013 е изграждан в перrода 1972-1973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</si>
  <si>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>Общински път VTR 1013 "/път ІІІ-504/- с.Никюп - граница общ. (В.Търново - Г.Оряховица) - Крушето/“</t>
  </si>
  <si>
    <t xml:space="preserve">Път VTR 1013 „/път ІІІ-504/- Никюп - Крушето/“ </t>
  </si>
  <si>
    <t>между ІІІ-504, с.Никюп и граница община Г.Оряховица</t>
  </si>
  <si>
    <t>7+368</t>
  </si>
  <si>
    <t xml:space="preserve"> С основния ремонт на общински път ще се осигури транспортен достъп до населените места и подобряване на транпортната връзка с община Горна Оряховица.</t>
  </si>
  <si>
    <t>Даниел Димитров Панов</t>
  </si>
  <si>
    <t>Инвеститорският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</si>
</sst>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" zoomScaleNormal="100" zoomScaleSheetLayoutView="70" workbookViewId="0">
      <selection activeCell="E180" sqref="E180:H180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48" t="s">
        <v>10</v>
      </c>
      <c r="F2" s="48"/>
      <c r="G2" s="48"/>
      <c r="H2" s="48"/>
    </row>
    <row r="3" spans="1:8" ht="41.25" customHeight="1" x14ac:dyDescent="0.25">
      <c r="E3" s="53" t="s">
        <v>516</v>
      </c>
      <c r="F3" s="53"/>
      <c r="G3" s="53"/>
      <c r="H3" s="53"/>
    </row>
    <row r="4" spans="1:8" x14ac:dyDescent="0.25">
      <c r="E4" s="25"/>
      <c r="F4" s="25"/>
      <c r="G4" s="25"/>
      <c r="H4" s="25"/>
    </row>
    <row r="5" spans="1:8" ht="16.5" thickBot="1" x14ac:dyDescent="0.3">
      <c r="E5" s="50" t="s">
        <v>0</v>
      </c>
      <c r="F5" s="50"/>
      <c r="G5" s="50"/>
      <c r="H5" s="50"/>
    </row>
    <row r="6" spans="1:8" x14ac:dyDescent="0.25">
      <c r="B6" s="26"/>
      <c r="E6" s="27" t="s">
        <v>337</v>
      </c>
      <c r="F6" s="55">
        <v>5401</v>
      </c>
      <c r="G6" s="55"/>
      <c r="H6" s="55"/>
    </row>
    <row r="7" spans="1:8" x14ac:dyDescent="0.25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25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25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572</v>
      </c>
      <c r="G12" s="58"/>
      <c r="H12" s="58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>Общински път VTR 1013 "/път ІІІ-504/- с.Никюп - граница общ. (В.Търново - Г.Оряховица) - Крушето/“</v>
      </c>
      <c r="E16" s="61" t="s">
        <v>579</v>
      </c>
      <c r="F16" s="61"/>
      <c r="G16" s="61"/>
      <c r="H16" s="61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0" t="s">
        <v>12</v>
      </c>
      <c r="F18" s="50"/>
      <c r="G18" s="50"/>
      <c r="H18" s="50"/>
    </row>
    <row r="19" spans="1:8" x14ac:dyDescent="0.25">
      <c r="B19" s="26"/>
      <c r="E19" s="57" t="s">
        <v>515</v>
      </c>
      <c r="F19" s="57"/>
      <c r="G19" s="57"/>
      <c r="H19" s="57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 xml:space="preserve">Общинският път VTR 1013 е изграждан в перrода 1972-1973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56" t="s">
        <v>578</v>
      </c>
      <c r="F20" s="56"/>
      <c r="G20" s="56"/>
      <c r="H20" s="56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 xml:space="preserve">Път VTR 1013 „/път ІІІ-504/- Никюп - Крушето/“ </v>
      </c>
      <c r="E21" s="28" t="s">
        <v>7</v>
      </c>
      <c r="F21" s="54" t="s">
        <v>580</v>
      </c>
      <c r="G21" s="54"/>
      <c r="H21" s="54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между ІІІ-504, с.Никюп и граница община Г.Оряховица</v>
      </c>
      <c r="E22" s="28" t="s">
        <v>513</v>
      </c>
      <c r="F22" s="58" t="s">
        <v>581</v>
      </c>
      <c r="G22" s="58"/>
      <c r="H22" s="58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520</v>
      </c>
      <c r="E23" s="49" t="s">
        <v>8</v>
      </c>
      <c r="F23" s="49"/>
      <c r="G23" s="49"/>
      <c r="H23" s="2">
        <v>520</v>
      </c>
    </row>
    <row r="24" spans="1:8" ht="33.75" customHeight="1" x14ac:dyDescent="0.25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1973</v>
      </c>
      <c r="E26" s="31" t="s">
        <v>342</v>
      </c>
      <c r="F26" s="31"/>
      <c r="G26" s="31"/>
      <c r="H26" s="4">
        <v>1973</v>
      </c>
    </row>
    <row r="27" spans="1:8" x14ac:dyDescent="0.25">
      <c r="A27" s="22">
        <f>code</f>
        <v>5401</v>
      </c>
      <c r="B27" s="26" t="s">
        <v>400</v>
      </c>
      <c r="C27" s="24">
        <f>IF(H27="","",H27)</f>
        <v>2018</v>
      </c>
      <c r="E27" s="31" t="s">
        <v>343</v>
      </c>
      <c r="F27" s="31"/>
      <c r="G27" s="31"/>
      <c r="H27" s="4">
        <v>2018</v>
      </c>
    </row>
    <row r="28" spans="1:8" x14ac:dyDescent="0.25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25">
      <c r="A29" s="22">
        <f>code</f>
        <v>5401</v>
      </c>
      <c r="B29" s="26" t="s">
        <v>508</v>
      </c>
      <c r="C29" s="24" t="str">
        <f>IF(H29="","",H29)</f>
        <v>1</v>
      </c>
      <c r="E29" s="52" t="s">
        <v>509</v>
      </c>
      <c r="F29" s="52"/>
      <c r="G29" s="52"/>
      <c r="H29" s="20" t="s">
        <v>574</v>
      </c>
    </row>
    <row r="30" spans="1:8" x14ac:dyDescent="0.25">
      <c r="B30" s="26" t="s">
        <v>393</v>
      </c>
      <c r="E30" s="49" t="s">
        <v>9</v>
      </c>
      <c r="F30" s="49"/>
      <c r="G30" s="49"/>
      <c r="H30" s="49"/>
    </row>
    <row r="31" spans="1:8" x14ac:dyDescent="0.25">
      <c r="A31" s="22">
        <f>code</f>
        <v>5401</v>
      </c>
      <c r="B31" s="26" t="s">
        <v>402</v>
      </c>
      <c r="C31" s="24">
        <f>IF(H31="","",H31)</f>
        <v>520</v>
      </c>
      <c r="E31" s="52" t="s">
        <v>31</v>
      </c>
      <c r="F31" s="52"/>
      <c r="G31" s="52"/>
      <c r="H31" s="6">
        <v>520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520</v>
      </c>
      <c r="E32" s="52" t="s">
        <v>30</v>
      </c>
      <c r="F32" s="52"/>
      <c r="G32" s="52"/>
      <c r="H32" s="7">
        <v>520</v>
      </c>
    </row>
    <row r="33" spans="1:10" x14ac:dyDescent="0.25">
      <c r="B33" s="26" t="s">
        <v>393</v>
      </c>
      <c r="E33" s="49" t="s">
        <v>482</v>
      </c>
      <c r="F33" s="49"/>
      <c r="G33" s="49"/>
      <c r="H33" s="49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575</v>
      </c>
    </row>
    <row r="36" spans="1:10" x14ac:dyDescent="0.25">
      <c r="A36" s="22">
        <f>code</f>
        <v>5401</v>
      </c>
      <c r="B36" s="26" t="s">
        <v>405</v>
      </c>
      <c r="C36" s="24" t="str">
        <f>IF(H36="","",H36)</f>
        <v>7+368</v>
      </c>
      <c r="E36" s="30" t="s">
        <v>379</v>
      </c>
      <c r="F36" s="23"/>
      <c r="G36" s="23"/>
      <c r="H36" s="9" t="s">
        <v>582</v>
      </c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25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25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25">
      <c r="A43" s="22">
        <f>code</f>
        <v>5401</v>
      </c>
      <c r="B43" s="26" t="s">
        <v>481</v>
      </c>
      <c r="C43" s="24">
        <f>IF(H43="","",H43)</f>
        <v>44208</v>
      </c>
      <c r="E43" s="30" t="s">
        <v>384</v>
      </c>
      <c r="F43" s="23"/>
      <c r="G43" s="23"/>
      <c r="H43" s="9">
        <v>44208</v>
      </c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25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>не се изисква</v>
      </c>
      <c r="E51" s="33" t="s">
        <v>20</v>
      </c>
      <c r="F51" s="23"/>
      <c r="G51" s="23"/>
      <c r="H51" s="5" t="s">
        <v>348</v>
      </c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49" t="s">
        <v>495</v>
      </c>
      <c r="F53" s="49"/>
      <c r="G53" s="49"/>
      <c r="H53" s="5" t="s">
        <v>355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2027</v>
      </c>
      <c r="E59" s="64" t="s">
        <v>14</v>
      </c>
      <c r="F59" s="64"/>
      <c r="G59" s="64"/>
      <c r="H59" s="14">
        <v>2027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2027</v>
      </c>
      <c r="E60" s="64" t="s">
        <v>15</v>
      </c>
      <c r="F60" s="64"/>
      <c r="G60" s="64"/>
      <c r="H60" s="14">
        <v>2027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2</v>
      </c>
      <c r="E61" s="64" t="s">
        <v>496</v>
      </c>
      <c r="F61" s="64"/>
      <c r="G61" s="64"/>
      <c r="H61" s="14">
        <v>2</v>
      </c>
    </row>
    <row r="62" spans="1:9" x14ac:dyDescent="0.25">
      <c r="B62" s="26"/>
      <c r="E62" s="49" t="s">
        <v>483</v>
      </c>
      <c r="F62" s="49"/>
      <c r="G62" s="49"/>
      <c r="H62" s="49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2665020</v>
      </c>
      <c r="E63" s="34" t="s">
        <v>569</v>
      </c>
      <c r="F63" s="35"/>
      <c r="G63" s="35"/>
      <c r="H63" s="36">
        <f>SUM(H64:H69)</f>
        <v>2665020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2535699</v>
      </c>
      <c r="E65" s="31" t="s">
        <v>42</v>
      </c>
      <c r="F65" s="35"/>
      <c r="G65" s="38">
        <f t="shared" si="4"/>
        <v>0.9514746606029223</v>
      </c>
      <c r="H65" s="16">
        <v>2535699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101428</v>
      </c>
      <c r="E66" s="31" t="s">
        <v>43</v>
      </c>
      <c r="F66" s="35"/>
      <c r="G66" s="38">
        <f t="shared" si="4"/>
        <v>3.8059001433385115E-2</v>
      </c>
      <c r="H66" s="16">
        <v>101428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27893</v>
      </c>
      <c r="E68" s="31" t="s">
        <v>45</v>
      </c>
      <c r="F68" s="35"/>
      <c r="G68" s="38">
        <f t="shared" si="4"/>
        <v>1.046633796369258E-2</v>
      </c>
      <c r="H68" s="16">
        <v>27893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49" t="s">
        <v>497</v>
      </c>
      <c r="F70" s="49"/>
      <c r="G70" s="49"/>
      <c r="H70" s="49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>
        <f t="shared" si="2"/>
        <v>0</v>
      </c>
      <c r="E81" s="52" t="s">
        <v>563</v>
      </c>
      <c r="F81" s="52"/>
      <c r="G81" s="52"/>
      <c r="H81" s="45">
        <v>0</v>
      </c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0</v>
      </c>
      <c r="E89" s="49" t="s">
        <v>491</v>
      </c>
      <c r="F89" s="49"/>
      <c r="G89" s="49"/>
      <c r="H89" s="36">
        <f>SUM(H81:H88)</f>
        <v>0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25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25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25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25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25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25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25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2665020</v>
      </c>
      <c r="E111" s="52" t="s">
        <v>563</v>
      </c>
      <c r="F111" s="52"/>
      <c r="G111" s="52"/>
      <c r="H111" s="45">
        <v>2665020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2665020</v>
      </c>
      <c r="E119" s="49" t="s">
        <v>526</v>
      </c>
      <c r="F119" s="49"/>
      <c r="G119" s="49"/>
      <c r="H119" s="36">
        <f>SUM(H111:H118)</f>
        <v>2665020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 t="str">
        <f t="shared" si="2"/>
        <v/>
      </c>
      <c r="E121" s="52" t="s">
        <v>563</v>
      </c>
      <c r="F121" s="52"/>
      <c r="G121" s="52"/>
      <c r="H121" s="45"/>
    </row>
    <row r="122" spans="1:8" x14ac:dyDescent="0.25">
      <c r="A122" s="22">
        <f t="shared" si="0"/>
        <v>5401</v>
      </c>
      <c r="B122" s="26">
        <v>31162</v>
      </c>
      <c r="C122" s="24" t="str">
        <f t="shared" si="2"/>
        <v/>
      </c>
      <c r="E122" s="52" t="s">
        <v>454</v>
      </c>
      <c r="F122" s="52"/>
      <c r="G122" s="52"/>
      <c r="H122" s="46"/>
    </row>
    <row r="123" spans="1:8" ht="27.75" customHeight="1" x14ac:dyDescent="0.25">
      <c r="A123" s="22">
        <f t="shared" si="0"/>
        <v>5401</v>
      </c>
      <c r="B123" s="26">
        <v>31163</v>
      </c>
      <c r="C123" s="24" t="str">
        <f t="shared" si="2"/>
        <v/>
      </c>
      <c r="E123" s="52" t="s">
        <v>566</v>
      </c>
      <c r="F123" s="52"/>
      <c r="G123" s="52"/>
      <c r="H123" s="46"/>
    </row>
    <row r="124" spans="1:8" x14ac:dyDescent="0.25">
      <c r="A124" s="22">
        <f t="shared" si="0"/>
        <v>5401</v>
      </c>
      <c r="B124" s="26">
        <v>31164</v>
      </c>
      <c r="C124" s="24" t="str">
        <f t="shared" si="2"/>
        <v/>
      </c>
      <c r="E124" s="52" t="s">
        <v>455</v>
      </c>
      <c r="F124" s="52"/>
      <c r="G124" s="52"/>
      <c r="H124" s="46"/>
    </row>
    <row r="125" spans="1:8" ht="15.75" customHeight="1" x14ac:dyDescent="0.25">
      <c r="A125" s="22">
        <f t="shared" si="0"/>
        <v>5401</v>
      </c>
      <c r="B125" s="26" t="s">
        <v>555</v>
      </c>
      <c r="C125" s="24" t="str">
        <f t="shared" si="2"/>
        <v/>
      </c>
      <c r="E125" s="52" t="s">
        <v>559</v>
      </c>
      <c r="F125" s="52"/>
      <c r="G125" s="52"/>
      <c r="H125" s="46"/>
    </row>
    <row r="126" spans="1:8" ht="15.75" customHeight="1" x14ac:dyDescent="0.25">
      <c r="A126" s="22">
        <f t="shared" si="0"/>
        <v>5401</v>
      </c>
      <c r="B126" s="26" t="s">
        <v>556</v>
      </c>
      <c r="C126" s="24" t="str">
        <f t="shared" si="2"/>
        <v/>
      </c>
      <c r="E126" s="52" t="s">
        <v>560</v>
      </c>
      <c r="F126" s="52"/>
      <c r="G126" s="52"/>
      <c r="H126" s="46"/>
    </row>
    <row r="127" spans="1:8" ht="15.75" customHeight="1" x14ac:dyDescent="0.25">
      <c r="A127" s="22">
        <f t="shared" si="0"/>
        <v>5401</v>
      </c>
      <c r="B127" s="26" t="s">
        <v>557</v>
      </c>
      <c r="C127" s="24" t="str">
        <f t="shared" si="2"/>
        <v/>
      </c>
      <c r="E127" s="52" t="s">
        <v>561</v>
      </c>
      <c r="F127" s="52"/>
      <c r="G127" s="52"/>
      <c r="H127" s="46"/>
    </row>
    <row r="128" spans="1:8" ht="15.75" customHeight="1" x14ac:dyDescent="0.25">
      <c r="A128" s="22">
        <f t="shared" si="0"/>
        <v>5401</v>
      </c>
      <c r="B128" s="26" t="s">
        <v>558</v>
      </c>
      <c r="C128" s="24" t="str">
        <f t="shared" si="2"/>
        <v/>
      </c>
      <c r="E128" s="52" t="s">
        <v>562</v>
      </c>
      <c r="F128" s="52"/>
      <c r="G128" s="52"/>
      <c r="H128" s="46"/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2665020</v>
      </c>
      <c r="E130" s="49" t="s">
        <v>533</v>
      </c>
      <c r="F130" s="49"/>
      <c r="G130" s="49"/>
      <c r="H130" s="39">
        <f>SUM(H81,H91,H101,H111,H121)</f>
        <v>2665020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25">
      <c r="B140" s="26"/>
      <c r="E140" s="49" t="s">
        <v>501</v>
      </c>
      <c r="F140" s="49"/>
      <c r="G140" s="49"/>
      <c r="H140" s="49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49" t="s">
        <v>479</v>
      </c>
      <c r="F147" s="49"/>
      <c r="G147" s="49"/>
      <c r="H147" s="49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осигури транспортен достъп до населените места и подобряване на транпортната връзка с община Горна Оряховица.</v>
      </c>
      <c r="E157" s="69" t="s">
        <v>583</v>
      </c>
      <c r="F157" s="69"/>
      <c r="G157" s="69"/>
      <c r="H157" s="69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не</v>
      </c>
      <c r="E159" s="49" t="s">
        <v>36</v>
      </c>
      <c r="F159" s="49"/>
      <c r="G159" s="49"/>
      <c r="H159" s="17" t="s">
        <v>347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/>
      </c>
      <c r="E162" s="70" t="s">
        <v>458</v>
      </c>
      <c r="F162" s="70"/>
      <c r="G162" s="70"/>
      <c r="H162" s="21"/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транспортната инфраструктура.</v>
      </c>
      <c r="E165" s="69" t="s">
        <v>576</v>
      </c>
      <c r="F165" s="69"/>
      <c r="G165" s="69"/>
      <c r="H165" s="69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>Осигуряване на нормален и безопасен транспорт.</v>
      </c>
      <c r="E172" s="69" t="s">
        <v>577</v>
      </c>
      <c r="F172" s="69"/>
      <c r="G172" s="69"/>
      <c r="H172" s="69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25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2" t="s">
        <v>372</v>
      </c>
      <c r="G177" s="62"/>
      <c r="H177" s="62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585</v>
      </c>
      <c r="F180" s="69"/>
      <c r="G180" s="69"/>
      <c r="H180" s="69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25">
      <c r="E184" s="28"/>
      <c r="F184" s="29"/>
      <c r="G184" s="29"/>
      <c r="H184" s="29"/>
    </row>
    <row r="186" spans="1:8" ht="22.5" x14ac:dyDescent="0.25">
      <c r="E186" s="73" t="s">
        <v>450</v>
      </c>
      <c r="F186" s="73"/>
      <c r="G186" s="73"/>
      <c r="H186" s="73"/>
    </row>
    <row r="188" spans="1:8" x14ac:dyDescent="0.25">
      <c r="E188" s="43" t="s">
        <v>446</v>
      </c>
      <c r="F188" s="65" t="s">
        <v>584</v>
      </c>
      <c r="G188" s="65"/>
      <c r="H188" s="65"/>
    </row>
    <row r="189" spans="1:8" x14ac:dyDescent="0.25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25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25">
      <c r="E192" s="53" t="s">
        <v>449</v>
      </c>
      <c r="F192" s="53"/>
      <c r="G192" s="53"/>
      <c r="H192" s="53"/>
    </row>
    <row r="194" spans="5:8" ht="29.25" customHeight="1" x14ac:dyDescent="0.25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5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2023-12-01T09:47:30Z</cp:lastPrinted>
  <dcterms:created xsi:type="dcterms:W3CDTF">2022-02-15T10:10:28Z</dcterms:created>
  <dcterms:modified xsi:type="dcterms:W3CDTF">2023-12-01T09:47:44Z</dcterms:modified>
</cp:coreProperties>
</file>