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ariela\Desktop\Tsanko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_xlnm.Print_Area" localSheetId="1">FormKR!$E$1:$H$205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<sst xmlns="http://schemas.openxmlformats.org/spreadsheetml/2006/main" count="1178" uniqueCount="583">
  <si>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</si>
  <si>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</si>
  <si>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</si>
  <si>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</si>
  <si>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</si>
  <si>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</si>
  <si>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</si>
  <si>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</si>
  <si>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</si>
  <si>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</si>
  <si>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</si>
  <si>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</si>
  <si>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</si>
  <si>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</si>
  <si>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</si>
  <si>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</si>
  <si>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</si>
  <si>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</si>
  <si>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</si>
  <si>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</si>
  <si>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</si>
  <si>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</si>
  <si>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</si>
  <si>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</si>
  <si>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</si>
  <si>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</si>
  <si>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</si>
  <si>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</si>
  <si>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</si>
  <si>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</si>
  <si>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</si>
  <si>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</si>
  <si>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</si>
  <si>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</si>
  <si>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</si>
  <si>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</si>
  <si>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</si>
  <si>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</si>
  <si>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</si>
  <si>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</si>
  <si>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</si>
  <si>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</si>
  <si>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</si>
  <si>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</si>
  <si>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</si>
  <si>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</si>
  <si>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</si>
  <si>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</si>
  <si>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</si>
  <si>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</si>
  <si>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</si>
  <si>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</si>
  <si>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</si>
  <si>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</si>
  <si>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</si>
  <si>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</si>
  <si>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</si>
  <si>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</si>
  <si>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</si>
  <si>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</si>
  <si>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</si>
  <si>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</si>
  <si>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</si>
  <si>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</si>
  <si>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</si>
  <si>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</si>
  <si>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</si>
  <si>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</si>
  <si>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</si>
  <si>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</si>
  <si>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</si>
  <si>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</si>
  <si>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</si>
  <si>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</si>
  <si>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</si>
  <si>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</si>
  <si>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</si>
  <si>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</si>
  <si>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</si>
  <si>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</si>
  <si>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</si>
  <si>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</si>
  <si>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</si>
  <si>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</si>
  <si>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</si>
  <si>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</si>
  <si>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</si>
  <si>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</si>
  <si>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</si>
  <si>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</si>
  <si>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</si>
  <si>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</si>
  <si>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</si>
  <si>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</si>
  <si>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</si>
  <si>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</si>
  <si>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</si>
  <si>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</si>
  <si>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</si>
  <si>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</si>
  <si>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</si>
  <si>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</si>
  <si>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</si>
  <si>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</si>
  <si>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</si>
  <si>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</si>
  <si>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</si>
  <si>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</si>
  <si>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</si>
  <si>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</si>
  <si>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</si>
  <si>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</si>
  <si>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</si>
  <si>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</si>
  <si>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</si>
  <si>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</si>
  <si>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</si>
  <si>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</si>
  <si>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</si>
  <si>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</si>
  <si>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</si>
  <si>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</si>
  <si>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</si>
  <si>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</si>
  <si>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</si>
  <si>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</si>
  <si>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</si>
  <si>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</si>
  <si>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</si>
  <si>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</si>
  <si>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</si>
  <si>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</si>
  <si>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</si>
  <si>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</si>
  <si>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</si>
  <si>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</si>
  <si>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</si>
  <si>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</si>
  <si>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</si>
  <si>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</si>
  <si>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</si>
  <si>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</si>
  <si>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</si>
  <si>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</si>
  <si>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</si>
  <si>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</si>
  <si>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</si>
  <si>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</si>
  <si>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</si>
  <si>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</si>
  <si>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</si>
  <si>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</si>
  <si>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</si>
  <si>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</si>
  <si>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</si>
  <si>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</si>
  <si>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</si>
  <si>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</si>
  <si>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</si>
  <si>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</si>
  <si>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</si>
  <si>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</si>
  <si>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</si>
  <si>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</si>
  <si>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</si>
  <si>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</si>
  <si>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</si>
  <si>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</si>
  <si>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</si>
  <si>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</si>
  <si>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</si>
  <si>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</si>
  <si>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</si>
  <si>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</si>
  <si>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</si>
  <si>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</si>
  <si>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</si>
  <si>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</si>
  <si>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</si>
  <si>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</si>
  <si>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</si>
  <si>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</si>
  <si>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</si>
  <si>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</si>
  <si>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</si>
  <si>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</si>
  <si>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</si>
  <si>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</si>
  <si>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</si>
  <si>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</si>
  <si>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</si>
  <si>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</si>
  <si>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</si>
  <si>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</si>
  <si>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</si>
  <si>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</si>
  <si>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</si>
  <si>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</si>
  <si>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</si>
  <si>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</si>
  <si>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</si>
  <si>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</si>
  <si>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</si>
  <si>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</si>
  <si>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</si>
  <si>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</si>
  <si>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</si>
  <si>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</si>
  <si>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</si>
  <si>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</si>
  <si>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</si>
  <si>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</si>
  <si>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</si>
  <si>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</si>
  <si>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</si>
  <si>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</si>
  <si>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</si>
  <si>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</si>
  <si>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</si>
  <si>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</si>
  <si>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</si>
  <si>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</si>
  <si>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</si>
  <si>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</si>
  <si>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</si>
  <si>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</si>
  <si>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</si>
  <si>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</si>
  <si>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</si>
  <si>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</si>
  <si>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</si>
  <si>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</si>
  <si>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</si>
  <si>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</si>
  <si>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</si>
  <si>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</si>
  <si>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</si>
  <si>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</si>
  <si>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</si>
  <si>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</si>
  <si>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</si>
  <si>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</si>
  <si>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</si>
  <si>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</si>
  <si>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</si>
  <si>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</si>
  <si>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</si>
  <si>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</si>
  <si>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</si>
  <si>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</si>
  <si>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</si>
  <si>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</si>
  <si>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</si>
  <si>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</si>
  <si>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</si>
  <si>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</si>
  <si>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</si>
  <si>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</si>
  <si>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</si>
  <si>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</si>
  <si>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</si>
  <si>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</si>
  <si>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</si>
  <si>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</si>
  <si>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</si>
  <si>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</si>
  <si>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</si>
  <si>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</si>
  <si>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</si>
  <si>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</si>
  <si>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</si>
  <si>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</si>
  <si>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</si>
  <si>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</si>
  <si>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</si>
  <si>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</si>
  <si>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</si>
  <si>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</si>
  <si>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</si>
  <si>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</si>
  <si>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</si>
  <si>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</si>
  <si>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</si>
  <si>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</si>
  <si>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</si>
  <si>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</si>
  <si>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</si>
  <si>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</si>
  <si>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</si>
  <si>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</si>
  <si>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</si>
  <si>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</si>
  <si>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</si>
  <si>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</si>
  <si>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</si>
  <si>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</si>
  <si>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</si>
  <si>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</si>
  <si>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</si>
  <si>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</si>
  <si>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</si>
  <si>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</si>
  <si>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</si>
  <si>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</si>
  <si>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</si>
  <si>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</si>
  <si>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</si>
  <si>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</si>
  <si>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</si>
  <si>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</si>
  <si>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</si>
  <si>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</si>
  <si>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</si>
  <si>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</si>
  <si>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</si>
  <si>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</si>
  <si>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</si>
  <si>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</si>
  <si>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</si>
  <si>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</si>
  <si>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</si>
  <si>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</si>
  <si>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</si>
  <si>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</si>
  <si>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</si>
  <si>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</si>
  <si>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</si>
  <si>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</si>
  <si>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</si>
  <si>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</si>
  <si>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</si>
  <si>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</si>
  <si>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</si>
  <si>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</si>
  <si>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</si>
  <si>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</si>
  <si>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</si>
  <si>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</si>
  <si>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</si>
  <si>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</si>
  <si>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</si>
  <si>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</si>
  <si>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</si>
  <si>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</si>
  <si>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</si>
  <si>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</si>
  <si>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</si>
  <si>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</si>
  <si>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</si>
  <si>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</si>
  <si>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</si>
  <si>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</si>
  <si>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</si>
  <si>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</si>
  <si>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</si>
  <si>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</si>
  <si>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</si>
  <si>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</si>
  <si>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</si>
  <si>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</si>
  <si>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</si>
  <si>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</si>
  <si>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</si>
  <si>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</si>
  <si>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</si>
  <si>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</si>
  <si>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</si>
  <si>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</si>
  <si>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</si>
  <si>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</si>
  <si>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</si>
  <si>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</si>
  <si>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</si>
  <si>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</si>
  <si>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</si>
  <si>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</si>
  <si>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</si>
  <si>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</si>
  <si>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</si>
  <si>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</si>
  <si>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</si>
  <si>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</si>
  <si>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</si>
  <si>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</si>
  <si>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</si>
  <si>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</si>
  <si>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</si>
  <si>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</si>
  <si>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</si>
  <si>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</si>
  <si>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</si>
  <si>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</si>
  <si>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</si>
  <si>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</si>
  <si>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</si>
  <si>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</si>
  <si>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</si>
  <si>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</si>
  <si>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</si>
  <si>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</si>
  <si>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</si>
  <si>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</si>
  <si>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</si>
  <si>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</si>
  <si>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</si>
  <si>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</si>
  <si>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</si>
  <si>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</si>
  <si>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</si>
  <si>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</si>
  <si>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</si>
  <si>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</si>
  <si>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</si>
  <si>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</si>
  <si>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</si>
  <si>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</si>
  <si>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</si>
  <si>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</si>
  <si>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</si>
  <si>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</si>
  <si>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</si>
  <si>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</si>
  <si>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</si>
  <si>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</si>
  <si>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</si>
  <si>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</si>
  <si>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</si>
  <si>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</si>
  <si>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</si>
  <si>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</si>
  <si>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</si>
  <si>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</si>
  <si>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</si>
  <si>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</si>
  <si>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</si>
  <si>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</si>
  <si>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</si>
  <si>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</si>
  <si>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</si>
  <si>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</si>
  <si>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</si>
  <si>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</si>
  <si>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</si>
  <si>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</si>
  <si>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</si>
  <si>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</si>
  <si>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</si>
  <si>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</si>
  <si>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</si>
  <si>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</si>
  <si>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</si>
  <si>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</si>
  <si>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</si>
  <si>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</si>
  <si>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</si>
  <si>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</si>
  <si>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</si>
  <si>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</si>
  <si>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</si>
  <si>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</si>
  <si>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</si>
  <si>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</si>
  <si>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</si>
  <si>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</si>
  <si>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</si>
  <si>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</si>
  <si>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</si>
  <si>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</si>
  <si>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</si>
  <si>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</si>
  <si>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</si>
  <si>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</si>
  <si>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</si>
  <si>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</si>
  <si>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</si>
  <si>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</si>
  <si>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</si>
  <si>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</si>
  <si>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</si>
  <si>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</si>
  <si>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</si>
  <si>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</si>
  <si>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</si>
  <si>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</si>
  <si>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</si>
  <si>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</si>
  <si>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</si>
  <si>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</si>
  <si>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</si>
  <si>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</si>
  <si>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</si>
  <si>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</si>
  <si>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</si>
  <si>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</si>
  <si>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</si>
  <si>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</si>
  <si>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</si>
  <si>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</si>
  <si>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</si>
  <si>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</si>
  <si>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</si>
  <si>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</si>
  <si>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</si>
  <si>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</si>
  <si>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</si>
  <si>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</si>
  <si>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</si>
  <si>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</si>
  <si>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</si>
  <si>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</si>
  <si>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</si>
  <si>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</si>
  <si>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</si>
  <si>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</si>
  <si>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</si>
  <si>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</si>
  <si>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</si>
  <si>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</si>
  <si>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</si>
  <si>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</si>
  <si>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</si>
  <si>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</si>
  <si>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</si>
  <si>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</si>
  <si>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</si>
  <si>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</si>
  <si>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</si>
  <si>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</si>
  <si>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</si>
  <si>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</si>
  <si>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</si>
  <si>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</si>
  <si>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</si>
  <si>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</si>
  <si>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</si>
  <si>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</si>
  <si>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</si>
  <si>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</si>
  <si>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</si>
  <si>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</si>
  <si>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</si>
  <si>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</si>
  <si>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</si>
  <si>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</si>
  <si>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</si>
  <si>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</si>
  <si>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</si>
  <si>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</si>
  <si>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</si>
  <si>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</si>
  <si>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</si>
  <si>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</si>
  <si>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</si>
  <si>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</si>
  <si>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</si>
  <si>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</si>
  <si>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</si>
  <si>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</si>
  <si>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</si>
  <si>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</si>
  <si>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</si>
  <si>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</si>
  <si>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</si>
  <si>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</si>
  <si>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</si>
  <si>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</si>
  <si>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</si>
  <si>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</si>
  <si>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</si>
  <si>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</si>
  <si>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</si>
  <si>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</si>
  <si>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</si>
  <si>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</si>
  <si>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гр.Велико Търново</t>
  </si>
  <si>
    <t>ДЕТСКА ГРАДИНА</t>
  </si>
  <si>
    <t xml:space="preserve">Настоящото инвестиционно предложение предвижда  изграждане на нова детска градина с капацитет от 5 групи до 120 деца от 3 до 7-годишна възраст в един от новите и най-бързо развиващи се квартали на гр. Велико Търново – ж.к. „Картала“, което ще допринесе за решаване на проблема с недостига на места в целодневните детски градини на територията на община Велико Търново и ще даде възможност на повече деца да получават предучилищното си образование в общински и държавни образователни институции и в по-голяма близост до местоживеенето им. 
До този момент Община Велико Търново не е успяла да осигури цялото финансиране за изграждането на така необходимата за квартала детска градина, която да отговори на нуждите на децата и родителите, живеещи в него.  Резултатът от подкрепата ще гарантира на общността нова възможност за осигуряване на толкова необходимата модерна образователна инфраструктура за подрастващите, която да може да започне своето ефективно функциониране  през учебната 2024/2025 година.
Предвижда се сградата да е ситуирана в северната част на УПИ I, кв.663, м.”Картала”, гр. Велико Търново . </t>
  </si>
  <si>
    <t>Необходимостта от развитие на общинската образователна инфраструктура, в частност изграждането на нови детски градини, е провокирана и от тенденцията за нарастващия брой деца, за които наличните общински и частни детски градини не могат да осигурят места. Освен за намаляване недостига на свободни места в детските градини, с реализацията на проекта ще се създадат предпоставки за успешното въвеждане на задължителното предучилищно образование на децата, навършили 4-годишна възраст в съответствие със Стратегията за намаляване дела на преждевременно напусналите образователната система 2018-2020 г., изискваща обхващане и задържане на деца в образователната система в задължителна предучилищна възраст. Кв. Картала в гр. Велико Търново е най-бързо разрастващият се жилищен квартал. В него живеят предимно млади семейства собственици на жилища в новоизградените многофамилни жилищни сгради. 
Чуствителна е нуждата от детски градини и ясли на територията на целия град и в частност в кв. Картала.
На тази теритотория се намират две детски градини с недостатъчен капацитет, едната от които е разположена и ползва помещения под наем в многоетажна жилищна сграда. Гражданите използват капацитета на детските градини в съседните квартали кв. Колю Фичето и кв. Акация, които на свой ред работят на пълен капацитет.
Всичко това, заедно с факта, че кварталът се намира в близост до централната градска част, го правят предпочитано място за живеене на младите хора, които имат потребност от предлагането на образователната услуга, свързана с отглеждането, обучението и възпитанието на деца от 3 до 7 години.</t>
  </si>
  <si>
    <t xml:space="preserve">За контрол на дейностите по проекта ще се приложи действието на:
 Разработените и актуализирани Системи за финансово управление и контрол (СФУК) на Община Велико Търново;
 Звеното за вътрешен одит в община Велико Търново; 
 Вътрешен мониторинг и контрол на изпълнителите на дейности от служители на общинската администрация;
</t>
  </si>
  <si>
    <t xml:space="preserve">Новоизградена обект на образователната инфраструктура – 1 брой.
Изградена нова застроена площ  - 939,10 кв.м.
Изградена нова разгъната застроена площ /м2/ - 1878.20 кв.м.
Изградена и благоустроена нова дворна площ /м2/ - 3057 кв.м.
Брой новооткрити групи в детската градина/детската ясла след реализиране на проекта – пет броя.
Брой новоразкрити места в детски градини за населеното място, след реализиране на проекта – 120 броя деца на възраст от 3 до 7 години.
</t>
  </si>
  <si>
    <t>Даниел Димитров Панов</t>
  </si>
  <si>
    <t xml:space="preserve">Изграждането на нова детска градина в  град Велико Търново  цели намаляване  недостига на свободни места в детските заведения, посредством създаване на съвременни условия за здравословна жизнена среда и нормално физическо и психическо развитие на децата, което напълно кореспондира с основните приоритети на настоящата програма. В допълнение, изграждането на образователната институция в жилищен комплекс, в който съществува ясно изразен дефицит на подобна инфраструктура, ще осигури възможност децата в предучилищна възраст да получават образованието си в по-голяма близост до местоживеенето им, което изцяло покрива специфичната цел на програмата за преодоляване недостига на места в детските градини и достъп на всички деца до предучилищно образование.Специфичната цел на проекта е посредством изграждане на новата детска градина в гр.Велико Търново да бъдат разкрити нови 5 групи до 120 места в детските градини в гр. Велико Търново в съответствие с изискванията на Закона за предучилищното и училищното образование, Глава 8 от Наредба 7/29.12.2000г. за определяне броя на паралелките и групите и броя на учениците и на децата в паралелките и в групите на училищата, детските градини и обслужващите звена.
Създаването на благоприятна среда е основна предпоставка за повишаване на интереса и мотивацията за придобиване на знания и умения. Изграждане на среда, в която грамотността да бъде насърчавана обхваща децата от 3-годишна възраст до постъпването им в I-ви клас. Изпълнявайки заложените проектни цели Община Велико Търново ще създаде благоприятна физическа среда с помощта, на която ще се повиши грамотността, личностното и обществено развитие и ще спомогне за постигането на интелигентен, приобщаващ и устойчив растеж на качеството на образователната система в общността
Специфичната цел на проекта е посредством изграждане на новата детска градина в гр.Велико Търново да бъдат разкрити нови 5 групи до 120 места в детските градини в гр. Велико Търново в съответствие с изискванията на Закона за предучилищното и училищното образование, Глава 8 от Наредба 7/29.12.2000г. за определяне броя на паралелките и групите и броя на учениците и на децата в паралелките и в групите на училищата, детските градини и обслужващите звена.
</t>
  </si>
  <si>
    <t>Изграждане на нова детска градина в кв. Картала, гр.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</si>
</sst>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86" zoomScaleNormal="100" zoomScaleSheetLayoutView="70" workbookViewId="0">
      <selection activeCell="H44" sqref="H44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69" t="s">
        <v>10</v>
      </c>
      <c r="F2" s="69"/>
      <c r="G2" s="69"/>
      <c r="H2" s="69"/>
    </row>
    <row r="3" spans="1:8" ht="41.25" customHeight="1" x14ac:dyDescent="0.3">
      <c r="E3" s="61" t="s">
        <v>516</v>
      </c>
      <c r="F3" s="61"/>
      <c r="G3" s="61"/>
      <c r="H3" s="61"/>
    </row>
    <row r="4" spans="1:8" x14ac:dyDescent="0.3">
      <c r="E4" s="25"/>
      <c r="F4" s="25"/>
      <c r="G4" s="25"/>
      <c r="H4" s="25"/>
    </row>
    <row r="5" spans="1:8" ht="16.2" thickBot="1" x14ac:dyDescent="0.35">
      <c r="E5" s="52" t="s">
        <v>0</v>
      </c>
      <c r="F5" s="52"/>
      <c r="G5" s="52"/>
      <c r="H5" s="52"/>
    </row>
    <row r="6" spans="1:8" x14ac:dyDescent="0.3">
      <c r="B6" s="26"/>
      <c r="E6" s="27" t="s">
        <v>337</v>
      </c>
      <c r="F6" s="72">
        <v>5401</v>
      </c>
      <c r="G6" s="72"/>
      <c r="H6" s="72"/>
    </row>
    <row r="7" spans="1:8" x14ac:dyDescent="0.3">
      <c r="B7" s="26"/>
      <c r="E7" s="28" t="s">
        <v>1</v>
      </c>
      <c r="F7" s="70" t="str">
        <f>IF(code="","",VLOOKUP(code,muninfo,2,0))</f>
        <v>Вeликo Тъpнoвo</v>
      </c>
      <c r="G7" s="70"/>
      <c r="H7" s="70"/>
    </row>
    <row r="8" spans="1:8" x14ac:dyDescent="0.3">
      <c r="B8" s="26"/>
      <c r="E8" s="28" t="s">
        <v>2</v>
      </c>
      <c r="F8" s="70" t="str">
        <f>IF(code="","",VLOOKUP(code,muninfo,4,0))</f>
        <v>Велико Търново</v>
      </c>
      <c r="G8" s="70"/>
      <c r="H8" s="70"/>
    </row>
    <row r="9" spans="1:8" x14ac:dyDescent="0.3">
      <c r="B9" s="26"/>
      <c r="E9" s="28" t="s">
        <v>494</v>
      </c>
      <c r="F9" s="70" t="str">
        <f>IF(code="","",VLOOKUP(code,muninfo,3,0))</f>
        <v>Северен централен район</v>
      </c>
      <c r="G9" s="70"/>
      <c r="H9" s="70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71" t="s">
        <v>570</v>
      </c>
      <c r="G10" s="71"/>
      <c r="H10" s="71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65" t="s">
        <v>571</v>
      </c>
      <c r="G11" s="65"/>
      <c r="H11" s="65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65" t="s">
        <v>572</v>
      </c>
      <c r="G12" s="65"/>
      <c r="H12" s="65"/>
    </row>
    <row r="13" spans="1:8" x14ac:dyDescent="0.3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4" t="s">
        <v>573</v>
      </c>
      <c r="G13" s="65"/>
      <c r="H13" s="65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2" t="s">
        <v>11</v>
      </c>
      <c r="F15" s="52"/>
      <c r="G15" s="52"/>
      <c r="H15" s="52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>Изграждане на нова детска градина в кв. Картала, гр. Велико Търново</v>
      </c>
      <c r="E16" s="66" t="s">
        <v>582</v>
      </c>
      <c r="F16" s="66"/>
      <c r="G16" s="66"/>
      <c r="H16" s="66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2" t="s">
        <v>12</v>
      </c>
      <c r="F18" s="52"/>
      <c r="G18" s="52"/>
      <c r="H18" s="52"/>
    </row>
    <row r="19" spans="1:8" x14ac:dyDescent="0.3">
      <c r="B19" s="26"/>
      <c r="E19" s="74" t="s">
        <v>515</v>
      </c>
      <c r="F19" s="74"/>
      <c r="G19" s="74"/>
      <c r="H19" s="74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 xml:space="preserve">Настоящото инвестиционно предложение предвижда  изграждане на нова детска градина с капацитет от 5 групи до 120 деца от 3 до 7-годишна възраст в един от новите и най-бързо развиващи се квартали на гр. Велико Търново – ж.к. „Картала“, което ще допринесе за решаване на проблема с недостига на места в целодневните детски градини на територията на община Велико Търново и ще даде възможност на повече деца да получават предучилищното си образование в общински и държавни образователни институции и в по-голяма близост до местоживеенето им. 
До този момент Община Велико Търново не е успяла да осигури цялото финансиране за изграждането на така необходимата за квартала детска градина, която да отговори на нуждите на децата и родителите, живеещи в него.  Резултатът от подкрепата ще гарантира на общността нова възможност за осигуряване на толкова необходимата модерна образователна инфраструктура за подрастващите, която да може да започне своето ефективно функциониране  през учебната 2024/2025 година.
Предвижда се сградата да е ситуирана в северната част на УПИ I, кв.663, м.”Картала”, гр. Велико Търново . </v>
      </c>
      <c r="E20" s="73" t="s">
        <v>576</v>
      </c>
      <c r="F20" s="73"/>
      <c r="G20" s="73"/>
      <c r="H20" s="73"/>
    </row>
    <row r="21" spans="1:8" x14ac:dyDescent="0.3">
      <c r="A21" s="22">
        <f>code</f>
        <v>5401</v>
      </c>
      <c r="B21" s="26" t="s">
        <v>395</v>
      </c>
      <c r="C21" s="24" t="str">
        <f>IF(F21="","",F21)</f>
        <v>ДЕТСКА ГРАДИНА</v>
      </c>
      <c r="E21" s="28" t="s">
        <v>7</v>
      </c>
      <c r="F21" s="71" t="s">
        <v>575</v>
      </c>
      <c r="G21" s="71"/>
      <c r="H21" s="71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гр.Велико Търново</v>
      </c>
      <c r="E22" s="28" t="s">
        <v>513</v>
      </c>
      <c r="F22" s="65" t="s">
        <v>574</v>
      </c>
      <c r="G22" s="65"/>
      <c r="H22" s="65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71033</v>
      </c>
      <c r="E23" s="50" t="s">
        <v>8</v>
      </c>
      <c r="F23" s="50"/>
      <c r="G23" s="50"/>
      <c r="H23" s="2">
        <v>71033</v>
      </c>
    </row>
    <row r="24" spans="1:8" ht="33.75" customHeight="1" x14ac:dyDescent="0.3">
      <c r="B24" s="26" t="s">
        <v>393</v>
      </c>
      <c r="E24" s="50" t="s">
        <v>338</v>
      </c>
      <c r="F24" s="50"/>
      <c r="G24" s="50"/>
      <c r="H24" s="50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Ново строителство</v>
      </c>
      <c r="E25" s="30" t="s">
        <v>354</v>
      </c>
      <c r="F25" s="31"/>
      <c r="G25" s="31"/>
      <c r="H25" s="3" t="s">
        <v>27</v>
      </c>
    </row>
    <row r="26" spans="1:8" x14ac:dyDescent="0.3">
      <c r="A26" s="22">
        <f>code</f>
        <v>5401</v>
      </c>
      <c r="B26" s="26" t="s">
        <v>399</v>
      </c>
      <c r="C26" s="24" t="str">
        <f>IF(H26="","",H26)</f>
        <v/>
      </c>
      <c r="E26" s="31" t="s">
        <v>342</v>
      </c>
      <c r="F26" s="31"/>
      <c r="G26" s="31"/>
      <c r="H26" s="4"/>
    </row>
    <row r="27" spans="1:8" x14ac:dyDescent="0.3">
      <c r="A27" s="22">
        <f>code</f>
        <v>5401</v>
      </c>
      <c r="B27" s="26" t="s">
        <v>400</v>
      </c>
      <c r="C27" s="24" t="str">
        <f>IF(H27="","",H27)</f>
        <v/>
      </c>
      <c r="E27" s="31" t="s">
        <v>343</v>
      </c>
      <c r="F27" s="31"/>
      <c r="G27" s="31"/>
      <c r="H27" s="4"/>
    </row>
    <row r="28" spans="1:8" x14ac:dyDescent="0.3">
      <c r="A28" s="22">
        <f>code</f>
        <v>5401</v>
      </c>
      <c r="B28" s="26" t="s">
        <v>401</v>
      </c>
      <c r="C28" s="24" t="str">
        <f>IF(H28="","",H28)</f>
        <v/>
      </c>
      <c r="E28" s="31" t="s">
        <v>510</v>
      </c>
      <c r="F28" s="31"/>
      <c r="G28" s="31"/>
      <c r="H28" s="5"/>
    </row>
    <row r="29" spans="1:8" x14ac:dyDescent="0.3">
      <c r="A29" s="22">
        <f>code</f>
        <v>5401</v>
      </c>
      <c r="B29" s="26" t="s">
        <v>508</v>
      </c>
      <c r="C29" s="24" t="str">
        <f>IF(H29="","",H29)</f>
        <v/>
      </c>
      <c r="E29" s="48" t="s">
        <v>509</v>
      </c>
      <c r="F29" s="48"/>
      <c r="G29" s="48"/>
      <c r="H29" s="20"/>
    </row>
    <row r="30" spans="1:8" x14ac:dyDescent="0.3">
      <c r="B30" s="26" t="s">
        <v>393</v>
      </c>
      <c r="E30" s="50" t="s">
        <v>9</v>
      </c>
      <c r="F30" s="50"/>
      <c r="G30" s="50"/>
      <c r="H30" s="50"/>
    </row>
    <row r="31" spans="1:8" x14ac:dyDescent="0.3">
      <c r="A31" s="22">
        <f>code</f>
        <v>5401</v>
      </c>
      <c r="B31" s="26" t="s">
        <v>402</v>
      </c>
      <c r="C31" s="24">
        <f>IF(H31="","",H31)</f>
        <v>88356</v>
      </c>
      <c r="E31" s="48" t="s">
        <v>31</v>
      </c>
      <c r="F31" s="48"/>
      <c r="G31" s="48"/>
      <c r="H31" s="6">
        <v>88356</v>
      </c>
    </row>
    <row r="32" spans="1:8" x14ac:dyDescent="0.3">
      <c r="A32" s="22">
        <f>code</f>
        <v>5401</v>
      </c>
      <c r="B32" s="26" t="s">
        <v>403</v>
      </c>
      <c r="C32" s="24">
        <f>IF(H32="","",H32)</f>
        <v>71033</v>
      </c>
      <c r="E32" s="48" t="s">
        <v>30</v>
      </c>
      <c r="F32" s="48"/>
      <c r="G32" s="48"/>
      <c r="H32" s="7">
        <v>71033</v>
      </c>
    </row>
    <row r="33" spans="1:10" x14ac:dyDescent="0.3">
      <c r="B33" s="26" t="s">
        <v>393</v>
      </c>
      <c r="E33" s="50" t="s">
        <v>482</v>
      </c>
      <c r="F33" s="50"/>
      <c r="G33" s="50"/>
      <c r="H33" s="50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/>
      </c>
      <c r="E35" s="30" t="s">
        <v>378</v>
      </c>
      <c r="F35" s="23"/>
      <c r="G35" s="23"/>
      <c r="H35" s="8"/>
    </row>
    <row r="36" spans="1:10" x14ac:dyDescent="0.3">
      <c r="A36" s="22">
        <f>code</f>
        <v>5401</v>
      </c>
      <c r="B36" s="26" t="s">
        <v>405</v>
      </c>
      <c r="C36" s="24" t="str">
        <f>IF(H36="","",H36)</f>
        <v/>
      </c>
      <c r="E36" s="30" t="s">
        <v>379</v>
      </c>
      <c r="F36" s="23"/>
      <c r="G36" s="23"/>
      <c r="H36" s="9"/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>
        <f>IF(H38="","",H38)</f>
        <v>1878.2</v>
      </c>
      <c r="E38" s="30" t="s">
        <v>381</v>
      </c>
      <c r="F38" s="23"/>
      <c r="G38" s="23"/>
      <c r="H38" s="8">
        <v>1878.2</v>
      </c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3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3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3">
      <c r="A43" s="22">
        <f>code</f>
        <v>5401</v>
      </c>
      <c r="B43" s="26" t="s">
        <v>481</v>
      </c>
      <c r="C43" s="24" t="str">
        <f>IF(H43="","",H43)</f>
        <v/>
      </c>
      <c r="E43" s="30" t="s">
        <v>384</v>
      </c>
      <c r="F43" s="23"/>
      <c r="G43" s="23"/>
      <c r="H43" s="9"/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75" t="s">
        <v>386</v>
      </c>
      <c r="G45" s="75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49" t="s">
        <v>386</v>
      </c>
      <c r="G46" s="49"/>
      <c r="H46" s="9"/>
    </row>
    <row r="47" spans="1:10" x14ac:dyDescent="0.3">
      <c r="B47" s="26" t="s">
        <v>393</v>
      </c>
      <c r="E47" s="50" t="s">
        <v>13</v>
      </c>
      <c r="F47" s="50"/>
      <c r="G47" s="50"/>
      <c r="H47" s="50"/>
      <c r="I47" s="53"/>
      <c r="J47" s="53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ново строителство</v>
      </c>
      <c r="E53" s="50" t="s">
        <v>495</v>
      </c>
      <c r="F53" s="50"/>
      <c r="G53" s="50"/>
      <c r="H53" s="5" t="s">
        <v>357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>не</v>
      </c>
      <c r="E54" s="50" t="s">
        <v>29</v>
      </c>
      <c r="F54" s="50"/>
      <c r="G54" s="50"/>
      <c r="H54" s="5" t="s">
        <v>347</v>
      </c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8"/>
      <c r="F56" s="68"/>
      <c r="G56" s="68"/>
      <c r="H56" s="68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50" t="s">
        <v>388</v>
      </c>
      <c r="F57" s="50"/>
      <c r="G57" s="50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3" t="s">
        <v>16</v>
      </c>
      <c r="F58" s="63"/>
      <c r="G58" s="63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2024</v>
      </c>
      <c r="E59" s="63" t="s">
        <v>14</v>
      </c>
      <c r="F59" s="63"/>
      <c r="G59" s="63"/>
      <c r="H59" s="14">
        <v>2024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2024</v>
      </c>
      <c r="E60" s="63" t="s">
        <v>15</v>
      </c>
      <c r="F60" s="63"/>
      <c r="G60" s="63"/>
      <c r="H60" s="14">
        <v>2024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10</v>
      </c>
      <c r="E61" s="63" t="s">
        <v>496</v>
      </c>
      <c r="F61" s="63"/>
      <c r="G61" s="63"/>
      <c r="H61" s="14">
        <v>10</v>
      </c>
    </row>
    <row r="62" spans="1:9" x14ac:dyDescent="0.3">
      <c r="B62" s="26"/>
      <c r="E62" s="50" t="s">
        <v>483</v>
      </c>
      <c r="F62" s="50"/>
      <c r="G62" s="50"/>
      <c r="H62" s="50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3023418.39</v>
      </c>
      <c r="E63" s="34" t="s">
        <v>569</v>
      </c>
      <c r="F63" s="35"/>
      <c r="G63" s="35"/>
      <c r="H63" s="36">
        <f>SUM(H64:H69)</f>
        <v>3023418.39</v>
      </c>
      <c r="I63" s="37"/>
    </row>
    <row r="64" spans="1:9" x14ac:dyDescent="0.3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3">
      <c r="A65" s="22">
        <f t="shared" si="0"/>
        <v>5401</v>
      </c>
      <c r="B65" s="26" t="s">
        <v>486</v>
      </c>
      <c r="C65" s="24">
        <f t="shared" si="3"/>
        <v>2878287.39</v>
      </c>
      <c r="E65" s="31" t="s">
        <v>42</v>
      </c>
      <c r="F65" s="35"/>
      <c r="G65" s="38">
        <f t="shared" si="4"/>
        <v>0.95199771209964756</v>
      </c>
      <c r="H65" s="16">
        <v>2878287.39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115131</v>
      </c>
      <c r="E66" s="31" t="s">
        <v>43</v>
      </c>
      <c r="F66" s="35"/>
      <c r="G66" s="38">
        <f t="shared" si="4"/>
        <v>3.8079744563569981E-2</v>
      </c>
      <c r="H66" s="16">
        <v>115131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30000</v>
      </c>
      <c r="E68" s="31" t="s">
        <v>45</v>
      </c>
      <c r="F68" s="35"/>
      <c r="G68" s="38">
        <f t="shared" si="4"/>
        <v>9.9225433367824429E-3</v>
      </c>
      <c r="H68" s="16">
        <v>30000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50" t="s">
        <v>497</v>
      </c>
      <c r="F70" s="50"/>
      <c r="G70" s="50"/>
      <c r="H70" s="50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48" t="s">
        <v>454</v>
      </c>
      <c r="F72" s="48"/>
      <c r="G72" s="48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48" t="s">
        <v>567</v>
      </c>
      <c r="F73" s="48"/>
      <c r="G73" s="48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48" t="s">
        <v>565</v>
      </c>
      <c r="F74" s="48"/>
      <c r="G74" s="48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48" t="s">
        <v>559</v>
      </c>
      <c r="F75" s="48"/>
      <c r="G75" s="48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48" t="s">
        <v>560</v>
      </c>
      <c r="F76" s="48"/>
      <c r="G76" s="48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48" t="s">
        <v>561</v>
      </c>
      <c r="F77" s="48"/>
      <c r="G77" s="48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48" t="s">
        <v>562</v>
      </c>
      <c r="F78" s="48"/>
      <c r="G78" s="48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50" t="s">
        <v>520</v>
      </c>
      <c r="F79" s="50"/>
      <c r="G79" s="50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>
        <f t="shared" si="2"/>
        <v>0</v>
      </c>
      <c r="E81" s="48" t="s">
        <v>563</v>
      </c>
      <c r="F81" s="48"/>
      <c r="G81" s="48"/>
      <c r="H81" s="45">
        <v>0</v>
      </c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48" t="s">
        <v>454</v>
      </c>
      <c r="F82" s="48"/>
      <c r="G82" s="48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3023418</v>
      </c>
      <c r="E83" s="48" t="s">
        <v>566</v>
      </c>
      <c r="F83" s="48"/>
      <c r="G83" s="48"/>
      <c r="H83" s="45">
        <v>3023418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48" t="s">
        <v>564</v>
      </c>
      <c r="F84" s="48"/>
      <c r="G84" s="48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48" t="s">
        <v>559</v>
      </c>
      <c r="F85" s="48"/>
      <c r="G85" s="48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48" t="s">
        <v>560</v>
      </c>
      <c r="F86" s="48"/>
      <c r="G86" s="48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48" t="s">
        <v>561</v>
      </c>
      <c r="F87" s="48"/>
      <c r="G87" s="48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>
        <f t="shared" si="6"/>
        <v>0</v>
      </c>
      <c r="E88" s="48" t="s">
        <v>562</v>
      </c>
      <c r="F88" s="48"/>
      <c r="G88" s="48"/>
      <c r="H88" s="46">
        <v>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3023418</v>
      </c>
      <c r="E89" s="50" t="s">
        <v>491</v>
      </c>
      <c r="F89" s="50"/>
      <c r="G89" s="50"/>
      <c r="H89" s="36">
        <f>SUM(H81:H88)</f>
        <v>3023418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48" t="s">
        <v>563</v>
      </c>
      <c r="F91" s="48"/>
      <c r="G91" s="48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48" t="s">
        <v>454</v>
      </c>
      <c r="F92" s="48"/>
      <c r="G92" s="48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 t="str">
        <f t="shared" si="2"/>
        <v/>
      </c>
      <c r="E93" s="48" t="s">
        <v>566</v>
      </c>
      <c r="F93" s="48"/>
      <c r="G93" s="48"/>
      <c r="H93" s="46"/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48" t="s">
        <v>455</v>
      </c>
      <c r="F94" s="48"/>
      <c r="G94" s="48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48" t="s">
        <v>559</v>
      </c>
      <c r="F95" s="48"/>
      <c r="G95" s="48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48" t="s">
        <v>560</v>
      </c>
      <c r="F96" s="48"/>
      <c r="G96" s="48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48" t="s">
        <v>561</v>
      </c>
      <c r="F97" s="48"/>
      <c r="G97" s="48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48" t="s">
        <v>562</v>
      </c>
      <c r="F98" s="48"/>
      <c r="G98" s="48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50" t="s">
        <v>492</v>
      </c>
      <c r="F99" s="50"/>
      <c r="G99" s="50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0</v>
      </c>
      <c r="E101" s="48" t="s">
        <v>563</v>
      </c>
      <c r="F101" s="48"/>
      <c r="G101" s="48"/>
      <c r="H101" s="45">
        <v>0</v>
      </c>
    </row>
    <row r="102" spans="1:8" x14ac:dyDescent="0.3">
      <c r="A102" s="22">
        <f t="shared" si="0"/>
        <v>5401</v>
      </c>
      <c r="B102" s="26">
        <v>31142</v>
      </c>
      <c r="C102" s="24">
        <f t="shared" si="2"/>
        <v>0</v>
      </c>
      <c r="E102" s="48" t="s">
        <v>454</v>
      </c>
      <c r="F102" s="48"/>
      <c r="G102" s="48"/>
      <c r="H102" s="46">
        <v>0</v>
      </c>
    </row>
    <row r="103" spans="1:8" ht="27.75" customHeight="1" x14ac:dyDescent="0.3">
      <c r="A103" s="22">
        <f t="shared" si="0"/>
        <v>5401</v>
      </c>
      <c r="B103" s="26">
        <v>31143</v>
      </c>
      <c r="C103" s="24">
        <f t="shared" si="2"/>
        <v>0</v>
      </c>
      <c r="E103" s="48" t="s">
        <v>566</v>
      </c>
      <c r="F103" s="48"/>
      <c r="G103" s="48"/>
      <c r="H103" s="46">
        <v>0</v>
      </c>
    </row>
    <row r="104" spans="1:8" x14ac:dyDescent="0.3">
      <c r="A104" s="22">
        <f t="shared" si="0"/>
        <v>5401</v>
      </c>
      <c r="B104" s="26">
        <v>31144</v>
      </c>
      <c r="C104" s="24">
        <f t="shared" si="2"/>
        <v>0</v>
      </c>
      <c r="E104" s="48" t="s">
        <v>455</v>
      </c>
      <c r="F104" s="48"/>
      <c r="G104" s="48"/>
      <c r="H104" s="46">
        <v>0</v>
      </c>
    </row>
    <row r="105" spans="1:8" ht="15.75" customHeight="1" x14ac:dyDescent="0.3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48" t="s">
        <v>559</v>
      </c>
      <c r="F105" s="48"/>
      <c r="G105" s="48"/>
      <c r="H105" s="46">
        <v>0</v>
      </c>
    </row>
    <row r="106" spans="1:8" ht="15.75" customHeight="1" x14ac:dyDescent="0.3">
      <c r="A106" s="22">
        <f t="shared" si="0"/>
        <v>5401</v>
      </c>
      <c r="B106" s="26" t="s">
        <v>548</v>
      </c>
      <c r="C106" s="24">
        <f t="shared" si="8"/>
        <v>0</v>
      </c>
      <c r="E106" s="48" t="s">
        <v>560</v>
      </c>
      <c r="F106" s="48"/>
      <c r="G106" s="48"/>
      <c r="H106" s="46">
        <v>0</v>
      </c>
    </row>
    <row r="107" spans="1:8" ht="15.75" customHeight="1" x14ac:dyDescent="0.3">
      <c r="A107" s="22">
        <f t="shared" si="0"/>
        <v>5401</v>
      </c>
      <c r="B107" s="26" t="s">
        <v>549</v>
      </c>
      <c r="C107" s="24">
        <f t="shared" si="8"/>
        <v>0</v>
      </c>
      <c r="E107" s="48" t="s">
        <v>561</v>
      </c>
      <c r="F107" s="48"/>
      <c r="G107" s="48"/>
      <c r="H107" s="46">
        <v>0</v>
      </c>
    </row>
    <row r="108" spans="1:8" ht="15.75" customHeight="1" x14ac:dyDescent="0.3">
      <c r="A108" s="22">
        <f t="shared" si="0"/>
        <v>5401</v>
      </c>
      <c r="B108" s="26" t="s">
        <v>550</v>
      </c>
      <c r="C108" s="24">
        <f t="shared" si="8"/>
        <v>0</v>
      </c>
      <c r="E108" s="48" t="s">
        <v>562</v>
      </c>
      <c r="F108" s="48"/>
      <c r="G108" s="48"/>
      <c r="H108" s="46">
        <v>0</v>
      </c>
    </row>
    <row r="109" spans="1:8" x14ac:dyDescent="0.3">
      <c r="A109" s="22">
        <f t="shared" si="0"/>
        <v>5401</v>
      </c>
      <c r="B109" s="26">
        <v>31146</v>
      </c>
      <c r="C109" s="24">
        <f t="shared" si="2"/>
        <v>0</v>
      </c>
      <c r="E109" s="50" t="s">
        <v>524</v>
      </c>
      <c r="F109" s="50"/>
      <c r="G109" s="50"/>
      <c r="H109" s="36">
        <f>SUM(H101:H108)</f>
        <v>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0</v>
      </c>
      <c r="E111" s="48" t="s">
        <v>563</v>
      </c>
      <c r="F111" s="48"/>
      <c r="G111" s="48"/>
      <c r="H111" s="45">
        <v>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48" t="s">
        <v>454</v>
      </c>
      <c r="F112" s="48"/>
      <c r="G112" s="48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48" t="s">
        <v>566</v>
      </c>
      <c r="F113" s="48"/>
      <c r="G113" s="48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48" t="s">
        <v>455</v>
      </c>
      <c r="F114" s="48"/>
      <c r="G114" s="48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48" t="s">
        <v>559</v>
      </c>
      <c r="F115" s="48"/>
      <c r="G115" s="48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48" t="s">
        <v>560</v>
      </c>
      <c r="F116" s="48"/>
      <c r="G116" s="48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48" t="s">
        <v>561</v>
      </c>
      <c r="F117" s="48"/>
      <c r="G117" s="48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48" t="s">
        <v>562</v>
      </c>
      <c r="F118" s="48"/>
      <c r="G118" s="48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0</v>
      </c>
      <c r="E119" s="50" t="s">
        <v>526</v>
      </c>
      <c r="F119" s="50"/>
      <c r="G119" s="50"/>
      <c r="H119" s="36">
        <f>SUM(H111:H118)</f>
        <v>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>
        <f t="shared" si="2"/>
        <v>0</v>
      </c>
      <c r="E121" s="48" t="s">
        <v>563</v>
      </c>
      <c r="F121" s="48"/>
      <c r="G121" s="48"/>
      <c r="H121" s="45">
        <v>0</v>
      </c>
    </row>
    <row r="122" spans="1:8" x14ac:dyDescent="0.3">
      <c r="A122" s="22">
        <f t="shared" si="0"/>
        <v>5401</v>
      </c>
      <c r="B122" s="26">
        <v>31162</v>
      </c>
      <c r="C122" s="24">
        <f t="shared" si="2"/>
        <v>0</v>
      </c>
      <c r="E122" s="48" t="s">
        <v>454</v>
      </c>
      <c r="F122" s="48"/>
      <c r="G122" s="48"/>
      <c r="H122" s="46">
        <v>0</v>
      </c>
    </row>
    <row r="123" spans="1:8" ht="27.75" customHeight="1" x14ac:dyDescent="0.3">
      <c r="A123" s="22">
        <f t="shared" si="0"/>
        <v>5401</v>
      </c>
      <c r="B123" s="26">
        <v>31163</v>
      </c>
      <c r="C123" s="24">
        <f t="shared" si="2"/>
        <v>0</v>
      </c>
      <c r="E123" s="48" t="s">
        <v>566</v>
      </c>
      <c r="F123" s="48"/>
      <c r="G123" s="48"/>
      <c r="H123" s="46">
        <v>0</v>
      </c>
    </row>
    <row r="124" spans="1:8" x14ac:dyDescent="0.3">
      <c r="A124" s="22">
        <f t="shared" si="0"/>
        <v>5401</v>
      </c>
      <c r="B124" s="26">
        <v>31164</v>
      </c>
      <c r="C124" s="24">
        <f t="shared" si="2"/>
        <v>0</v>
      </c>
      <c r="E124" s="48" t="s">
        <v>455</v>
      </c>
      <c r="F124" s="48"/>
      <c r="G124" s="48"/>
      <c r="H124" s="46">
        <v>0</v>
      </c>
    </row>
    <row r="125" spans="1:8" ht="15.75" customHeight="1" x14ac:dyDescent="0.3">
      <c r="A125" s="22">
        <f t="shared" si="0"/>
        <v>5401</v>
      </c>
      <c r="B125" s="26" t="s">
        <v>555</v>
      </c>
      <c r="C125" s="24">
        <f t="shared" si="2"/>
        <v>0</v>
      </c>
      <c r="E125" s="48" t="s">
        <v>559</v>
      </c>
      <c r="F125" s="48"/>
      <c r="G125" s="48"/>
      <c r="H125" s="46">
        <v>0</v>
      </c>
    </row>
    <row r="126" spans="1:8" ht="15.75" customHeight="1" x14ac:dyDescent="0.3">
      <c r="A126" s="22">
        <f t="shared" si="0"/>
        <v>5401</v>
      </c>
      <c r="B126" s="26" t="s">
        <v>556</v>
      </c>
      <c r="C126" s="24">
        <f t="shared" si="2"/>
        <v>0</v>
      </c>
      <c r="E126" s="48" t="s">
        <v>560</v>
      </c>
      <c r="F126" s="48"/>
      <c r="G126" s="48"/>
      <c r="H126" s="46">
        <v>0</v>
      </c>
    </row>
    <row r="127" spans="1:8" ht="15.75" customHeight="1" x14ac:dyDescent="0.3">
      <c r="A127" s="22">
        <f t="shared" si="0"/>
        <v>5401</v>
      </c>
      <c r="B127" s="26" t="s">
        <v>557</v>
      </c>
      <c r="C127" s="24">
        <f t="shared" si="2"/>
        <v>0</v>
      </c>
      <c r="E127" s="48" t="s">
        <v>561</v>
      </c>
      <c r="F127" s="48"/>
      <c r="G127" s="48"/>
      <c r="H127" s="46">
        <v>0</v>
      </c>
    </row>
    <row r="128" spans="1:8" ht="15.75" customHeight="1" x14ac:dyDescent="0.3">
      <c r="A128" s="22">
        <f t="shared" si="0"/>
        <v>5401</v>
      </c>
      <c r="B128" s="26" t="s">
        <v>558</v>
      </c>
      <c r="C128" s="24">
        <f t="shared" si="2"/>
        <v>0</v>
      </c>
      <c r="E128" s="48" t="s">
        <v>562</v>
      </c>
      <c r="F128" s="48"/>
      <c r="G128" s="48"/>
      <c r="H128" s="46">
        <v>0</v>
      </c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50" t="s">
        <v>528</v>
      </c>
      <c r="F129" s="50"/>
      <c r="G129" s="50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0</v>
      </c>
      <c r="E130" s="50" t="s">
        <v>533</v>
      </c>
      <c r="F130" s="50"/>
      <c r="G130" s="50"/>
      <c r="H130" s="39">
        <f>SUM(H81,H91,H101,H111,H121)</f>
        <v>0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50" t="s">
        <v>498</v>
      </c>
      <c r="F132" s="50"/>
      <c r="G132" s="50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50" t="s">
        <v>499</v>
      </c>
      <c r="F139" s="50"/>
      <c r="G139" s="51"/>
      <c r="H139" s="51"/>
    </row>
    <row r="140" spans="1:8" x14ac:dyDescent="0.3">
      <c r="B140" s="26"/>
      <c r="E140" s="50" t="s">
        <v>501</v>
      </c>
      <c r="F140" s="50"/>
      <c r="G140" s="50"/>
      <c r="H140" s="50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50" t="s">
        <v>479</v>
      </c>
      <c r="F147" s="50"/>
      <c r="G147" s="50"/>
      <c r="H147" s="50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50" t="s">
        <v>478</v>
      </c>
      <c r="F154" s="50"/>
      <c r="G154" s="50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2" t="s">
        <v>32</v>
      </c>
      <c r="F156" s="52"/>
      <c r="G156" s="52"/>
      <c r="H156" s="52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>Необходимостта от развитие на общинската образователна инфраструктура, в частност изграждането на нови детски градини, е провокирана и от тенденцията за нарастващия брой деца, за които наличните общински и частни детски градини не могат да осигурят места. Освен за намаляване недостига на свободни места в детските градини, с реализацията на проекта ще се създадат предпоставки за успешното въвеждане на задължителното предучилищно образование на децата, навършили 4-годишна възраст в съответствие със Стратегията за намаляване дела на преждевременно напусналите образователната система 2018-2020 г., изискваща обхващане и задържане на деца в образователната система в задължителна предучилищна възраст. Кв. Картала в гр. Велико Търново е най-бързо разрастващият се жилищен квартал. В него живеят предимно млади семейства собственици на жилища в новоизградените многофамилни жилищни сгради. 
Чуствителна е нуждата от детски градини и ясли на територията на целия град и в частност в кв. Картала.
На тази теритотория се намират две детски градини с недостатъчен капацитет, едната от които е разположена и ползва помещения под наем в многоетажна жилищна сграда. Гражданите използват капацитета на детските градини в съседните квартали кв. Колю Фичето и кв. Акация, които на свой ред работят на пълен капацитет.
Всичко това, заедно с факта, че кварталът се намира в близост до централната градска част, го правят предпочитано място за живеене на младите хора, които имат потребност от предлагането на образователната услуга, свързана с отглеждането, обучението и възпитанието на деца от 3 до 7 години.</v>
      </c>
      <c r="E157" s="55" t="s">
        <v>577</v>
      </c>
      <c r="F157" s="55"/>
      <c r="G157" s="55"/>
      <c r="H157" s="55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53" t="s">
        <v>339</v>
      </c>
      <c r="F158" s="53"/>
      <c r="G158" s="53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да</v>
      </c>
      <c r="E159" s="50" t="s">
        <v>36</v>
      </c>
      <c r="F159" s="50"/>
      <c r="G159" s="50"/>
      <c r="H159" s="17" t="s">
        <v>346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50" t="s">
        <v>37</v>
      </c>
      <c r="F160" s="50"/>
      <c r="G160" s="50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>да</v>
      </c>
      <c r="E162" s="53" t="s">
        <v>458</v>
      </c>
      <c r="F162" s="53"/>
      <c r="G162" s="53"/>
      <c r="H162" s="21" t="s">
        <v>346</v>
      </c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2" t="s">
        <v>340</v>
      </c>
      <c r="F164" s="52"/>
      <c r="G164" s="52"/>
      <c r="H164" s="52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 xml:space="preserve">Изграждането на нова детска градина в  град Велико Търново  цели намаляване  недостига на свободни места в детските заведения, посредством създаване на съвременни условия за здравословна жизнена среда и нормално физическо и психическо развитие на децата, което напълно кореспондира с основните приоритети на настоящата програма. В допълнение, изграждането на образователната институция в жилищен комплекс, в който съществува ясно изразен дефицит на подобна инфраструктура, ще осигури възможност децата в предучилищна възраст да получават образованието си в по-голяма близост до местоживеенето им, което изцяло покрива специфичната цел на програмата за преодоляване недостига на места в детските градини и достъп на всички деца до предучилищно образование.Специфичната цел на проекта е посредством изграждане на новата детска градина в гр.Велико Търново да бъдат разкрити нови 5 групи до 120 места в детските градини в гр. Велико Търново в съответствие с изискванията на Закона за предучилищното и училищното образование, Глава 8 от Наредба 7/29.12.2000г. за определяне броя на паралелките и групите и броя на учениците и на децата в паралелките и в групите на училищата, детските градини и обслужващите звена.
Създаването на благоприятна среда е основна предпоставка за повишаване на интереса и мотивацията за придобиване на знания и умения. Изграждане на среда, в която грамотността да бъде насърчавана обхваща децата от 3-годишна възраст до постъпването им в I-ви клас. Изпълнявайки заложените проектни цели Община Велико Търново ще създаде благоприятна физическа среда с помощта, на която ще се повиши грамотността, личностното и обществено развитие и ще спомогне за постигането на интелигентен, приобщаващ и устойчив растеж на качеството на образователната система в общността
Специфичната цел на проекта е посредством изграждане на новата детска градина в гр.Велико Търново да бъдат разкрити нови 5 групи до 120 места в детските градини в гр. Велико Търново в съответствие с изискванията на Закона за предучилищното и училищното образование, Глава 8 от Наредба 7/29.12.2000г. за определяне броя на паралелките и групите и броя на учениците и на децата в паралелките и в групите на училищата, детските градини и обслужващите звена.
</v>
      </c>
      <c r="E165" s="55" t="s">
        <v>581</v>
      </c>
      <c r="F165" s="55"/>
      <c r="G165" s="55"/>
      <c r="H165" s="55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>да</v>
      </c>
      <c r="E169" s="41" t="s">
        <v>389</v>
      </c>
      <c r="F169" s="42"/>
      <c r="G169" s="42"/>
      <c r="H169" s="16" t="s">
        <v>346</v>
      </c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2" t="s">
        <v>22</v>
      </c>
      <c r="F171" s="52"/>
      <c r="G171" s="52"/>
      <c r="H171" s="52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 xml:space="preserve">Новоизградена обект на образователната инфраструктура – 1 брой.
Изградена нова застроена площ  - 939,10 кв.м.
Изградена нова разгъната застроена площ /м2/ - 1878.20 кв.м.
Изградена и благоустроена нова дворна площ /м2/ - 3057 кв.м.
Брой новооткрити групи в детската градина/детската ясла след реализиране на проекта – пет броя.
Брой новоразкрити места в детски градини за населеното място, след реализиране на проекта – 120 броя деца на възраст от 3 до 7 години.
</v>
      </c>
      <c r="E172" s="55" t="s">
        <v>579</v>
      </c>
      <c r="F172" s="55"/>
      <c r="G172" s="55"/>
      <c r="H172" s="55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2" t="s">
        <v>390</v>
      </c>
      <c r="F174" s="52"/>
      <c r="G174" s="52"/>
      <c r="H174" s="52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/>
      </c>
      <c r="E175" s="28" t="s">
        <v>23</v>
      </c>
      <c r="F175" s="54"/>
      <c r="G175" s="54"/>
      <c r="H175" s="54"/>
    </row>
    <row r="176" spans="1:8" ht="30" customHeight="1" x14ac:dyDescent="0.3">
      <c r="A176" s="22">
        <f>code</f>
        <v>5401</v>
      </c>
      <c r="B176" s="26" t="s">
        <v>436</v>
      </c>
      <c r="C176" s="24" t="str">
        <f>IF(F176="","",F176)</f>
        <v/>
      </c>
      <c r="E176" s="28" t="s">
        <v>367</v>
      </c>
      <c r="F176" s="56"/>
      <c r="G176" s="56"/>
      <c r="H176" s="56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/>
      </c>
      <c r="E177" s="28" t="s">
        <v>368</v>
      </c>
      <c r="F177" s="67"/>
      <c r="G177" s="67"/>
      <c r="H177" s="67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2" t="s">
        <v>24</v>
      </c>
      <c r="F179" s="52"/>
      <c r="G179" s="52"/>
      <c r="H179" s="52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 xml:space="preserve">За контрол на дейностите по проекта ще се приложи действието на:
 Разработените и актуализирани Системи за финансово управление и контрол (СФУК) на Община Велико Търново;
 Звеното за вътрешен одит в община Велико Търново; 
 Вътрешен мониторинг и контрол на изпълнителите на дейности от служители на общинската администрация;
</v>
      </c>
      <c r="E180" s="55" t="s">
        <v>578</v>
      </c>
      <c r="F180" s="55"/>
      <c r="G180" s="55"/>
      <c r="H180" s="55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>да</v>
      </c>
      <c r="E181" s="23" t="s">
        <v>33</v>
      </c>
      <c r="F181" s="23"/>
      <c r="G181" s="23"/>
      <c r="H181" s="19" t="s">
        <v>346</v>
      </c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>да</v>
      </c>
      <c r="E183" s="23" t="s">
        <v>35</v>
      </c>
      <c r="F183" s="23"/>
      <c r="G183" s="23"/>
      <c r="H183" s="21" t="s">
        <v>346</v>
      </c>
    </row>
    <row r="184" spans="1:8" x14ac:dyDescent="0.3">
      <c r="E184" s="28"/>
      <c r="F184" s="29"/>
      <c r="G184" s="29"/>
      <c r="H184" s="29"/>
    </row>
    <row r="186" spans="1:8" ht="22.8" x14ac:dyDescent="0.3">
      <c r="E186" s="57" t="s">
        <v>450</v>
      </c>
      <c r="F186" s="57"/>
      <c r="G186" s="57"/>
      <c r="H186" s="57"/>
    </row>
    <row r="188" spans="1:8" x14ac:dyDescent="0.3">
      <c r="E188" s="43" t="s">
        <v>446</v>
      </c>
      <c r="F188" s="58" t="s">
        <v>580</v>
      </c>
      <c r="G188" s="58"/>
      <c r="H188" s="58"/>
    </row>
    <row r="189" spans="1:8" x14ac:dyDescent="0.3">
      <c r="E189" s="43" t="s">
        <v>447</v>
      </c>
      <c r="F189" s="59" t="str">
        <f>IF(code="","",VLOOKUP(code,muninfo,2,0))</f>
        <v>Вeликo Тъpнoвo</v>
      </c>
      <c r="G189" s="59"/>
      <c r="H189" s="59"/>
    </row>
    <row r="190" spans="1:8" x14ac:dyDescent="0.3">
      <c r="E190" s="43" t="s">
        <v>448</v>
      </c>
      <c r="F190" s="60" t="str">
        <f>IF(code="","",VLOOKUP(code,muninfo,4,0))</f>
        <v>Велико Търново</v>
      </c>
      <c r="G190" s="60"/>
      <c r="H190" s="60"/>
    </row>
    <row r="192" spans="1:8" x14ac:dyDescent="0.3">
      <c r="E192" s="61" t="s">
        <v>449</v>
      </c>
      <c r="F192" s="61"/>
      <c r="G192" s="61"/>
      <c r="H192" s="61"/>
    </row>
    <row r="194" spans="5:8" ht="29.25" customHeight="1" x14ac:dyDescent="0.3">
      <c r="E194" s="62" t="s">
        <v>534</v>
      </c>
      <c r="F194" s="62"/>
      <c r="G194" s="62"/>
      <c r="H194" s="62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/ft7/cabGj+iTPGmvYU2spTPROjnkO/ovCgLvUbYnVg=</DigestValue>
    </Reference>
    <Reference Type="http://www.w3.org/2000/09/xmldsig#Object" URI="#idOfficeObject">
      <DigestMethod Algorithm="http://www.w3.org/2001/04/xmlenc#sha256"/>
      <DigestValue>s/gF1Ogw60ayQUJJVF7vEJFRIdot9YU6hGqpYEnE4BQ=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B2a/Q51S6mzBg1/dyxGfAttjhWgtSGgjQCtx54xYCXI=</DigestValue>
    </Reference>
    <Reference Type="http://www.w3.org/2000/09/xmldsig#Object" URI="#idValidSigLnImg">
      <DigestMethod Algorithm="http://www.w3.org/2001/04/xmlenc#sha256"/>
      <DigestValue>7AFEtD0NM3kFrPnzERSVI/WW68j2AxR/H89WZhXXutk=</DigestValue>
    </Reference>
    <Reference Type="http://www.w3.org/2000/09/xmldsig#Object" URI="#idInvalidSigLnImg">
      <DigestMethod Algorithm="http://www.w3.org/2001/04/xmlenc#sha256"/>
      <DigestValue>OAmrNH38KrPriXDOkBSyV8aoE6gQGfV+O5wYtMPlgG0=</DigestValue>
    </Reference>
  </SignedInfo>
  <SignatureValue>oRhArO8fb3N+gYyeEdlQwsVJBk38fU5lrlZwt+7mXimXvBDUGhLFDDljoMyvw6I/1wz2RHG8qKCf
7qplmc+EqH8fqZcJcmgpWB6bx/i4edZ1JC7oc0835NMf8Ew4bGCxLRRNw1zLLYI+nBxVGEWWFqHc
CKmr33ABZRlTwXr0iIZGG6ESVuSZJ6+0DTTm1/dmt1KJcB/OlMOrgGZhIQbVVkZPXv1aM/jXs51h
R8eLbM7ljDMias4BdaOdh1Kb2U8TKcCYHQsDeQ0zzzB5uNABtmc8dDnFU0mTEi1C1SlQHlfoMYvy
bwpfEx4B+Q6FHF2McvDooZYKlv5C5BuaHpdkWA==</SignatureValue>
  <KeyInfo>
    <X509Data>
      <X509Certificate>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/xMNJIBhnHFIdyHcH9Ui41dVJAFt34VWEJElC5VRwcdMtJGAsjtFzAqYKcW6XqTbeaXPGBdBgzEgG5qrbvnoBSJvm6ZTW2dnAo0ghR6Uk0imidrT9Vq+WZsEAfUYgPafQA6Fohf2BDuuwm6Dx9gTtU3eS8uZaW3Y/DiizbjglHP8ZPjfIlpIGyfpzajtxHO37wYixW+XxeopZYUrTDgbN1sEjQClelGiyTyZLYRpPp8+893iiwTL3Z0LbyTTsV6dQyXnGra09teONV2LszCphphG6PE16GyJ6aE1juSHK6taQ+jw8WIfC+D3mY818PFo96JfkOTwIDAQABo4ICUzCCAk8wgYAGCCsGAQUFBwEBBHQwcjBKBggrBgEFBQcwAoY+aHR0cDovL3d3dy5zdGFtcGl0Lm9yZy9yZXBvc2l0b3J5L3N0YW1waXRfZ2xvYmFsX3F1YWxpZmllZC5jcnQwJAYIKwYBBQUHMAGGGGh0dHA6Ly9vY3NwLnN0YW1waXQub3JnLzAdBgNVHQ4EFgQUpAXk73ev/ZPRcSKFFx5Gx+SSOIw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HMSIjr10fVxCDQ8bniRF7T2iKm/jKw6DDBG+foIiWEcALOoZGxu99saK18n40nCatp9ihq8ZZn6+TlxiKpvgD9dMFK6Jo2D56K4fXNuzFA8xGL6SMmmi9k41SC+lW2UPzV+ET21l4fXua0YERAW/6BPMt3WPWYiFcV2UOyYf1+7rX3H+ggQSUMcgkF6ey6WQrU9jPUOiKS7uSCFdGy9ns+rPdqmqdxLiO4bdnvWa2MM+RWwsRrTMrBiQ5wIHvbQX45/0jxDmrPVC57lgpw4+BuatsW44F5xuD/Z7H3fN+8VncYFgSk5U7vyW37lergZDXy3gHwzX9saGqqoGLc/elrbAosKeyMD9OHntNphY86EQ6Iht9aTLZCaGx1aPBYkZuS5Nzs4lMHGdoczsrF6bNqfk8NJ+zYNMML8ecVmG/dinNO+B+gCppxOqXuiemp5kXROjYoANI4aBiL3+yS8VgCuWQHs3NKSvAP7qKzmzbxd+9DtEWyizCXf/M7YLkY9YBYhqEXttrQlGPR1Q97tr17pVK+vg72olmA9rTIZkPtIvEimsCfvnhIon8qN2Fd+rM1PS7JuEcGhdZS/hNJhQF6UdrffbbxBQ90GlavNT28FBM+QSa4oBM7GjiwWYc2HHjBl2WZkd4NS7sD4W2eOeup4BchCe2SclpG8JVdo0YL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eNf9hv++G8J6IefiJOkwZ37CWqdcBjHSPGHVVPUcvfw=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MpakyRPYfzJzWcL0Av2sluL+MDn6vKq8UeN8MkgeMoE=</DigestValue>
      </Reference>
      <Reference URI="/xl/media/image1.emf?ContentType=image/x-emf">
        <DigestMethod Algorithm="http://www.w3.org/2001/04/xmlenc#sha256"/>
        <DigestValue>wl8NwCM+ym8pvh77yWyGBXkg5gYMAqQS9Irtp/W7RVs=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csIAugJ1e1TUhPfsKCxWDvHrk8IGvpy9M9Fe45P/54U=</DigestValue>
      </Reference>
      <Reference URI="/xl/sharedStrings.xml?ContentType=application/vnd.openxmlformats-officedocument.spreadsheetml.sharedStrings+xml">
        <DigestMethod Algorithm="http://www.w3.org/2001/04/xmlenc#sha256"/>
        <DigestValue>KZG5G1acDHqjAdXbGmKSILOr72qiGIyYCR9P99yiEcI=</DigestValue>
      </Reference>
      <Reference URI="/xl/styles.xml?ContentType=application/vnd.openxmlformats-officedocument.spreadsheetml.styles+xml">
        <DigestMethod Algorithm="http://www.w3.org/2001/04/xmlenc#sha256"/>
        <DigestValue>9wUs9RZCRI2eMEIPBRRUVDGv8OQpI+vqwQVi4ImbDMM=</DigestValue>
      </Reference>
      <Reference URI="/xl/theme/theme1.xml?ContentType=application/vnd.openxmlformats-officedocument.theme+xml">
        <DigestMethod Algorithm="http://www.w3.org/2001/04/xmlenc#sha256"/>
        <DigestValue>eFh2MU54ThLbPGcChj3+uMIrSIYICPEb+b006qIK144=</DigestValue>
      </Reference>
      <Reference URI="/xl/workbook.xml?ContentType=application/vnd.openxmlformats-officedocument.spreadsheetml.sheet.main+xml">
        <DigestMethod Algorithm="http://www.w3.org/2001/04/xmlenc#sha256"/>
        <DigestValue>PszW2yRyVOVM7AQba3Neb8z9MvHUwxKm9uLGWBDOT0g=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tFS+1pvK89oFDlAuKu+5V26uC6c2+NIAvkUTujwo9V0=</DigestValue>
      </Reference>
      <Reference URI="/xl/worksheets/sheet2.xml?ContentType=application/vnd.openxmlformats-officedocument.spreadsheetml.worksheet+xml">
        <DigestMethod Algorithm="http://www.w3.org/2001/04/xmlenc#sha256"/>
        <DigestValue>ZabaJ5IwaplETkNZMkc3kGdU3i0UtZ2J94jvUBj6D2c=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2023-09-19T11:36:47Z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{5C64B76A-79EE-4B6D-B31E-B1F582119AB7}</SetupID>
          <SignatureText>Даниел Панов</SignatureText>
          <SignatureImage/>
          <SignatureComments/>
          <WindowsVersion>10.0</WindowsVersion>
          <OfficeVersion>16.0.14332/22</OfficeVersion>
          <ApplicationVersion>16.0.14332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2023-09-19T11:36:47Z</xd:SigningTime>
          <xd:SigningCertificate>
            <xd:Cert>
              <xd:CertDigest>
                <DigestMethod Algorithm="http://www.w3.org/2001/04/xmlenc#sha256"/>
                <DigestValue>2Damwps34wyMmXHFUHjxIGs7oFKlHwDDJ/hjjM7YfG8=</DigestValue>
              </xd:CertDigest>
              <xd:IssuerSerial>
                <X509IssuerName>C=BG, L=Sofia, O=Information Services JSC, OID.2.5.4.97=NTRBG-831641791, CN=StampIT Global Qualified CA</X509IssuerName>
                <X509SerialNumber>6194889966491957902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mHwAAjw8AACBFTUYAAAEATBoAAKI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+EG7AAAABAAAAAwAAABMAAAAAAAAAAAAAAAAAAAA//////////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+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QAAAARwAAACkAAAAzAAAAaA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//////////2QAAAAUBDAEPQQ4BDUEOwQgAB8EMAQ9BD4EMgQLAAAACAAAAAkAAAAJAAAACAAAAAgAAAAEAAAACwAAAAgAAAAJAAAACQAAAAg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+UGO4/hBCgAAAGAAAAAOAAAATAAAAAAAAAAAAAAAAAAAAP//////////aAAAABoEPAQ1BEIEIAA9BDAEIAA+BDEESQQ4BD0EMAQGAAAACAAAAAYAAAAFAAAAAwAAAAcAAAAGAAAAAwAAAAcAAAAHAAAACQAAAAcAAAAHAAAABgAAAEsAAABAAAAAMAAAAAUAAAAgAAAAAQAAAAEAAAAQAAAAAAAAAAAAAAAAAQAAgAAAAAAAAAAAAAAAAAEAAIAAAAAlAAAADAAAAAIAAAAnAAAAGAAAAAUAAAAAAAAA////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+UGO4/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</Object>
  <Object Id="idInvalidSigLnImg">AQAAAGwAAAAAAAAAAAAAAP8AAAB/AAAAAAAAAAAAAAAmHwAAjw8AACBFTUYAAAEAyB4AAKk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AcICHsGBgZeAAAAAAAAAAAEByg0Ex+v4wAAAAAAAAAAAAAAAAAAAAAVI8X/AAAAAAAAAAAAAAAAJScmmg8QEf8PEBH/AgIDJgAAAAAEByg0Ex+v4wAAAAAAAAAAFSPF/wAAAAAAAAAAAAAAAAAAAAAlJyaao6Og//j59P8uLzD/h4mG/wAAAAAEByg0Ex+v4xUjxf8AAAAAAAAAAAAAAAAAAAAAAAAAACUnJpqjo6D/+Pn0//j59P/4+fT/qaqmrgAAAAAVI8X/Ex+v4wAAAAAAAAAAAAAAAAAAAAAAAAAAJScmmqOjoP/4+fT/+Pn0/zo7OTwAAAAAFSPF/wAAAAAEByg0Ex+v4wAAAAAAAAAAAAAAAAAAAAAlJyaao6Og//j59P86Ozk8AAAAABUjxf8AAAAAAAAAAAAAAAAEByg0Ex+v4wAAAAAAAAAAAAAAACUnJpqHiYb/DxAR/w8QEf8EBARBAAAAAAAAAAAAAAAAAAAAAAAAAAAAAAAAAAAAAAAAAAAAAAAAJScmmi4vMP/4+fT/+Pn0/6+vrPAvMC5uMzQzxQAAAAAAAAAAAAAAAAAAAAAAAAAAAAAAAAAAAAAkJSX0+Pn0//j59P/4+fT/+Pn0//j59P8nKCj3AgIDJgAAAAAAAAAAAAAAAAAAAAAAAAAABgYGXn5/fPX4+fT/+Pn0//j59P/4+fT/+Pn0/6OjoP8HCAh7AAAAAAAAAAAAAAAAAAAAAAAAAAAGBgZefn989fj59P/4+fT/+Pn0//j59P/4+fT/o6Og/wcICHsAAAAAAAAAAAAAAAAAAAAAAAAAAAICAyYnKCj3+Pn0//j59P/4+fT/+Pn0//j59P9DREP1BAQEQQAAAAAAAAAAAAAAAAAAAAAAAAAAAAAAAAcICHtNTk3/+Pn0//j59P/4+fT/a21r/yAhIbIAAAAAAAAAAAAAAAAAAAAAAAAAAAAAAAAAAAAAAAAAAAYGBl4PEBH/DxAR/w8QEf8HCAh7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+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A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+UGO4/hBKgAAADMAAAAMAAAATAAAAAAAAAAAAAAAAAAAAP//////////ZAAAABQEMAQ9BDgENQQ7BCAAHwQwBD0EPgQyBAsAAAAIAAAACQAAAAkAAAAIAAAACAAAAAQAAAALAAAACAAAAAkAAAAJAAAAC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oAAAAAoAAABgAAAAYAAAAGwAAAABAAAAqyr5QY7j+EEKAAAAYAAAAA4AAABMAAAAAAAAAAAAAAAAAAAA//////////9oAAAAGgQ8BDUEQgQgAD0EMAQgAD4EMQRJBDgEPQQwBAYAAAAIAAAABgAAAAUAAAADAAAABwAAAAYAAAADAAAABwAAAAcAAAAJAAAABwAAAAcAAAAG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DAEAAAoAAABwAAAAswAAAHwAAAABAAAAqyr5QY7j+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FormKR!Print_Area</vt:lpstr>
      <vt:lpstr>repair</vt:lpstr>
      <vt:lpstr>state</vt:lpstr>
      <vt:lpstr>type</vt:lpstr>
      <vt:lpstr>yn</vt:lpstr>
      <vt:lpstr>ynm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Mariela Tsoneva</cp:lastModifiedBy>
  <cp:lastPrinted>2022-03-18T12:49:08Z</cp:lastPrinted>
  <dcterms:created xsi:type="dcterms:W3CDTF">2022-02-15T10:10:28Z</dcterms:created>
  <dcterms:modified xsi:type="dcterms:W3CDTF">2023-09-19T11:25:03Z</dcterms:modified>
</cp:coreProperties>
</file>