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Приложение № 1а" sheetId="1" r:id="rId1"/>
  </sheets>
  <externalReferences>
    <externalReference r:id="rId4"/>
    <externalReference r:id="rId5"/>
  </externalReferences>
  <definedNames>
    <definedName name="DATE">'[1]list'!$B$712:$B$723</definedName>
    <definedName name="DateName">'[1]list'!$B$712:$C$723</definedName>
    <definedName name="EBK_DEIN">'[1]list'!$B$11:$B$275</definedName>
    <definedName name="EBK_DEIN2">'[1]list'!$B$11:$C$275</definedName>
    <definedName name="formuli">#REF!</definedName>
    <definedName name="forOBSHTODURJ">#REF!</definedName>
    <definedName name="GROUPS">'[2]Groups'!$A$1:$A$27</definedName>
    <definedName name="GROUPS2">'[2]Groups'!$A$1:$B$27</definedName>
    <definedName name="OP_LIST">'[2]list'!$A$281:$A$304</definedName>
    <definedName name="OP_LIST2">'[2]list'!$A$281:$B$304</definedName>
    <definedName name="PRBK">'[2]list'!$A$421:$B$709</definedName>
    <definedName name="SMETKA">'[1]list'!$A$2:$C$7</definedName>
    <definedName name="zad">#REF!,#REF!,#REF!,#REF!,#REF!,#REF!,#REF!,#REF!,#REF!,#REF!,#REF!,#REF!,#REF!,#REF!,#REF!,#REF!,#REF!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<sst xmlns="http://schemas.openxmlformats.org/spreadsheetml/2006/main" count="45" uniqueCount="30">
  <si>
    <t>отчет</t>
  </si>
  <si>
    <t>прогноза</t>
  </si>
  <si>
    <t>х</t>
  </si>
  <si>
    <t>Код по ЕБК:</t>
  </si>
  <si>
    <t>Показател</t>
  </si>
  <si>
    <t>Налични към края на годината задължения за разходи</t>
  </si>
  <si>
    <t>Налични към края на годината поети ангажименти за разходи</t>
  </si>
  <si>
    <t xml:space="preserve">Размер на отчетените/прогнозни разходи </t>
  </si>
  <si>
    <t>Прогноза на показателите за поети ангажименти и за задължения за разходи за 2023 и 2024 г. (в лв.)</t>
  </si>
  <si>
    <t>разчет за</t>
  </si>
  <si>
    <t xml:space="preserve"> 2019 г.</t>
  </si>
  <si>
    <t xml:space="preserve"> 2020 г.</t>
  </si>
  <si>
    <t xml:space="preserve"> 2021 г. </t>
  </si>
  <si>
    <t xml:space="preserve"> 2022 г.</t>
  </si>
  <si>
    <t xml:space="preserve"> 2023 г.</t>
  </si>
  <si>
    <t xml:space="preserve"> 2024 г.</t>
  </si>
  <si>
    <t>ОБЩИНА ВЕЛИКО ТЪРНОВО</t>
  </si>
  <si>
    <t>инж. Д. Панов</t>
  </si>
  <si>
    <t>Кмет на Община Велико Търново</t>
  </si>
  <si>
    <t>Съгласувал,</t>
  </si>
  <si>
    <t>Сн. Данева - Иванова</t>
  </si>
  <si>
    <t>Зам.-кмет "Финанси"</t>
  </si>
  <si>
    <t>М. Маринов</t>
  </si>
  <si>
    <t>Директор дирекция БФ</t>
  </si>
  <si>
    <t>Д. Данчева</t>
  </si>
  <si>
    <t>Гл. счетоводител на Община Велико Търново</t>
  </si>
  <si>
    <r>
      <t xml:space="preserve">Съотношение на наличните към края на год. задължения за разходи към средногод. размер на разходите за последните 4 години. </t>
    </r>
    <r>
      <rPr>
        <b/>
        <sz val="11"/>
        <color indexed="10"/>
        <rFont val="Times New Roman"/>
        <family val="1"/>
      </rPr>
      <t>(до 15%)</t>
    </r>
  </si>
  <si>
    <r>
      <t xml:space="preserve">Съотношение на наличните към края на год.  поети ангажименти за разходи към средногод. размер на разходите за последните 4 г.  </t>
    </r>
    <r>
      <rPr>
        <b/>
        <sz val="11"/>
        <color indexed="10"/>
        <rFont val="Times New Roman"/>
        <family val="1"/>
      </rPr>
      <t>(до 50%)</t>
    </r>
  </si>
  <si>
    <t>Изготвил,</t>
  </si>
  <si>
    <t>Д. Гавраилова, гл. експерт дирекция БФ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</si>
</sst>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ë_â_-;\-* #,##0.00\ _ë_â_-;_-* &quot;-&quot;??\ _ë_â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bar"/>
      <family val="0"/>
    </font>
    <font>
      <sz val="11"/>
      <color indexed="9"/>
      <name val="Calibri"/>
      <family val="2"/>
    </font>
    <font>
      <u val="single"/>
      <sz val="10"/>
      <color indexed="12"/>
      <name val="Hebar"/>
      <family val="0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u val="single"/>
      <sz val="10"/>
      <color theme="10"/>
      <name val="Hebar"/>
      <family val="0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thin">
        <color theme="0" tint="-0.24993999302387238"/>
      </bottom>
    </border>
    <border>
      <left style="thin"/>
      <right style="thin"/>
      <top style="medium"/>
      <bottom style="thin">
        <color theme="0" tint="-0.24993999302387238"/>
      </bottom>
    </border>
    <border>
      <left/>
      <right style="medium"/>
      <top style="medium"/>
      <bottom style="thin">
        <color theme="0" tint="-0.24993999302387238"/>
      </bottom>
    </border>
    <border>
      <left style="medium"/>
      <right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/>
      <right style="medium"/>
      <top style="thin">
        <color theme="0" tint="-0.24993999302387238"/>
      </top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>
        <color theme="0" tint="-0.24993999302387238"/>
      </bottom>
    </border>
    <border>
      <left/>
      <right style="medium"/>
      <top/>
      <bottom style="thin">
        <color theme="0" tint="-0.2499399930238723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2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7" fillId="0" borderId="10" xfId="0" applyFont="1" applyBorder="1" applyAlignment="1" applyProtection="1">
      <alignment/>
      <protection/>
    </xf>
    <xf numFmtId="0" fontId="48" fillId="0" borderId="11" xfId="0" applyFont="1" applyBorder="1" applyAlignment="1" applyProtection="1">
      <alignment horizontal="center"/>
      <protection/>
    </xf>
    <xf numFmtId="0" fontId="48" fillId="0" borderId="12" xfId="0" applyFont="1" applyFill="1" applyBorder="1" applyAlignment="1" applyProtection="1">
      <alignment horizontal="center"/>
      <protection/>
    </xf>
    <xf numFmtId="0" fontId="49" fillId="0" borderId="13" xfId="0" applyFont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horizontal="center"/>
      <protection/>
    </xf>
    <xf numFmtId="0" fontId="49" fillId="0" borderId="15" xfId="0" applyFont="1" applyBorder="1" applyAlignment="1" applyProtection="1">
      <alignment horizontal="center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9" fillId="0" borderId="16" xfId="0" applyFont="1" applyBorder="1" applyAlignment="1" applyProtection="1">
      <alignment horizontal="center" wrapText="1"/>
      <protection/>
    </xf>
    <xf numFmtId="0" fontId="48" fillId="0" borderId="0" xfId="0" applyFont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8" fillId="0" borderId="17" xfId="0" applyFont="1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25" fillId="0" borderId="0" xfId="0" applyFont="1" applyBorder="1" applyAlignment="1" applyProtection="1">
      <alignment horizontal="left"/>
      <protection/>
    </xf>
    <xf numFmtId="0" fontId="49" fillId="0" borderId="0" xfId="0" applyFont="1" applyBorder="1" applyAlignment="1" applyProtection="1">
      <alignment wrapText="1"/>
      <protection/>
    </xf>
    <xf numFmtId="0" fontId="48" fillId="0" borderId="0" xfId="0" applyFont="1" applyBorder="1" applyAlignment="1" applyProtection="1">
      <alignment horizontal="right"/>
      <protection/>
    </xf>
    <xf numFmtId="0" fontId="48" fillId="0" borderId="18" xfId="0" applyFont="1" applyBorder="1" applyAlignment="1" applyProtection="1">
      <alignment wrapText="1"/>
      <protection/>
    </xf>
    <xf numFmtId="3" fontId="48" fillId="33" borderId="19" xfId="0" applyNumberFormat="1" applyFont="1" applyFill="1" applyBorder="1" applyAlignment="1" applyProtection="1">
      <alignment/>
      <protection/>
    </xf>
    <xf numFmtId="3" fontId="48" fillId="33" borderId="19" xfId="0" applyNumberFormat="1" applyFont="1" applyFill="1" applyBorder="1" applyAlignment="1" applyProtection="1">
      <alignment/>
      <protection locked="0"/>
    </xf>
    <xf numFmtId="3" fontId="48" fillId="33" borderId="20" xfId="0" applyNumberFormat="1" applyFont="1" applyFill="1" applyBorder="1" applyAlignment="1" applyProtection="1">
      <alignment/>
      <protection locked="0"/>
    </xf>
    <xf numFmtId="0" fontId="48" fillId="0" borderId="21" xfId="0" applyFont="1" applyBorder="1" applyAlignment="1" applyProtection="1">
      <alignment wrapText="1"/>
      <protection/>
    </xf>
    <xf numFmtId="3" fontId="50" fillId="33" borderId="22" xfId="0" applyNumberFormat="1" applyFont="1" applyFill="1" applyBorder="1" applyAlignment="1" applyProtection="1">
      <alignment/>
      <protection locked="0"/>
    </xf>
    <xf numFmtId="3" fontId="48" fillId="33" borderId="23" xfId="0" applyNumberFormat="1" applyFont="1" applyFill="1" applyBorder="1" applyAlignment="1" applyProtection="1">
      <alignment/>
      <protection locked="0"/>
    </xf>
    <xf numFmtId="0" fontId="49" fillId="0" borderId="24" xfId="0" applyFont="1" applyBorder="1" applyAlignment="1" applyProtection="1">
      <alignment wrapText="1"/>
      <protection/>
    </xf>
    <xf numFmtId="3" fontId="48" fillId="33" borderId="25" xfId="0" applyNumberFormat="1" applyFont="1" applyFill="1" applyBorder="1" applyAlignment="1" applyProtection="1">
      <alignment/>
      <protection/>
    </xf>
    <xf numFmtId="10" fontId="48" fillId="33" borderId="26" xfId="0" applyNumberFormat="1" applyFont="1" applyFill="1" applyBorder="1" applyAlignment="1" applyProtection="1">
      <alignment/>
      <protection/>
    </xf>
    <xf numFmtId="10" fontId="48" fillId="33" borderId="27" xfId="0" applyNumberFormat="1" applyFont="1" applyFill="1" applyBorder="1" applyAlignment="1" applyProtection="1">
      <alignment/>
      <protection/>
    </xf>
    <xf numFmtId="3" fontId="48" fillId="33" borderId="28" xfId="0" applyNumberFormat="1" applyFont="1" applyFill="1" applyBorder="1" applyAlignment="1" applyProtection="1">
      <alignment/>
      <protection locked="0"/>
    </xf>
    <xf numFmtId="3" fontId="48" fillId="33" borderId="29" xfId="0" applyNumberFormat="1" applyFont="1" applyFill="1" applyBorder="1" applyAlignment="1" applyProtection="1">
      <alignment/>
      <protection locked="0"/>
    </xf>
    <xf numFmtId="3" fontId="50" fillId="33" borderId="22" xfId="0" applyNumberFormat="1" applyFont="1" applyFill="1" applyBorder="1" applyAlignment="1" applyProtection="1">
      <alignment/>
      <protection/>
    </xf>
    <xf numFmtId="10" fontId="50" fillId="33" borderId="26" xfId="0" applyNumberFormat="1" applyFont="1" applyFill="1" applyBorder="1" applyAlignment="1" applyProtection="1">
      <alignment/>
      <protection/>
    </xf>
    <xf numFmtId="10" fontId="50" fillId="33" borderId="30" xfId="0" applyNumberFormat="1" applyFont="1" applyFill="1" applyBorder="1" applyAlignment="1" applyProtection="1">
      <alignment/>
      <protection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 vertical="top"/>
      <protection/>
    </xf>
    <xf numFmtId="0" fontId="25" fillId="0" borderId="0" xfId="0" applyFont="1" applyFill="1" applyBorder="1" applyAlignment="1" applyProtection="1">
      <alignment horizontal="center" vertical="top"/>
      <protection/>
    </xf>
    <xf numFmtId="0" fontId="25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0" fontId="28" fillId="0" borderId="0" xfId="0" applyFont="1" applyAlignment="1" applyProtection="1">
      <alignment/>
      <protection locked="0"/>
    </xf>
    <xf numFmtId="0" fontId="49" fillId="0" borderId="0" xfId="0" applyFont="1" applyFill="1" applyAlignment="1" applyProtection="1">
      <alignment/>
      <protection locked="0"/>
    </xf>
    <xf numFmtId="0" fontId="49" fillId="34" borderId="31" xfId="0" applyFont="1" applyFill="1" applyBorder="1" applyAlignment="1" applyProtection="1">
      <alignment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Hyperlink 2" xfId="34"/>
    <cellStyle name="Normal 2" xfId="35"/>
    <cellStyle name="Normal 2 2" xfId="36"/>
    <cellStyle name="Normal 3" xfId="37"/>
    <cellStyle name="Normal 3 2" xfId="38"/>
    <cellStyle name="Normal 3 3" xfId="39"/>
    <cellStyle name="Normal 4" xfId="40"/>
    <cellStyle name="Normal 5" xfId="41"/>
    <cellStyle name="Normal 6" xfId="42"/>
    <cellStyle name="Percent 2" xfId="43"/>
    <cellStyle name="Percent 3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Нормален 2" xfId="68"/>
    <cellStyle name="Обяснителен текст" xfId="69"/>
    <cellStyle name="Предупредителен текст" xfId="70"/>
    <cellStyle name="Percent" xfId="71"/>
    <cellStyle name="Свързана клетка" xfId="72"/>
    <cellStyle name="Сума" xfId="7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f12\d\Users\User1\AppData\Local\Microsoft\Windows\Temporary%20Internet%20Files\Content.IE5\XOZCVAQZ\Copy%20of%20B1_2016_8_63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f12\d\Users\User1\AppData\Local\Microsoft\Windows\Temporary%20Internet%20Files\Content.IE5\XOZCVAQZ\Copy%20of%20Prognoza_2016_63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"/>
      <sheetName val="OCHAKVANO"/>
      <sheetName val="list"/>
      <sheetName val="INF"/>
    </sheetNames>
    <sheetDataSet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Национална разузнавателна служба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Целодневни детски градини и обединени детски заведения</v>
          </cell>
          <cell r="C80">
            <v>3311</v>
          </cell>
        </row>
        <row r="81">
          <cell r="B81" t="str">
            <v>312 Специални детски градини</v>
          </cell>
          <cell r="C81">
            <v>3312</v>
          </cell>
        </row>
        <row r="82">
          <cell r="B82" t="str">
            <v>314 Полудневни детски градини</v>
          </cell>
          <cell r="C82">
            <v>3314</v>
          </cell>
        </row>
        <row r="83">
          <cell r="B83" t="str">
            <v>315 Сезонни детски градини</v>
          </cell>
          <cell r="C83">
            <v>3315</v>
          </cell>
        </row>
        <row r="84">
          <cell r="B84" t="str">
            <v>318 Подготвителна група в училище</v>
          </cell>
          <cell r="C84">
            <v>3318</v>
          </cell>
        </row>
        <row r="85">
          <cell r="B85" t="str">
            <v>321 Специални училища</v>
          </cell>
          <cell r="C85">
            <v>3321</v>
          </cell>
        </row>
        <row r="86">
          <cell r="B86" t="str">
            <v>322 Общообразователни училища</v>
          </cell>
          <cell r="C86">
            <v>3322</v>
          </cell>
        </row>
        <row r="87">
          <cell r="B87" t="str">
            <v>324 Спортни училища</v>
          </cell>
          <cell r="C87">
            <v>3324</v>
          </cell>
        </row>
        <row r="88">
          <cell r="B88" t="str">
            <v>325 Училища в чужбина</v>
          </cell>
          <cell r="C88">
            <v>3325</v>
          </cell>
        </row>
        <row r="89">
          <cell r="B89" t="str">
            <v>326 Професионални училища и професионални паралелки към средно общообразователно училище</v>
          </cell>
          <cell r="C89">
            <v>3326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Извънучилищни дейности</v>
          </cell>
          <cell r="C94">
            <v>3337</v>
          </cell>
        </row>
        <row r="95">
          <cell r="B95" t="str">
            <v>341 Академии, университети и висши училища</v>
          </cell>
          <cell r="C95">
            <v>3341</v>
          </cell>
        </row>
        <row r="96">
          <cell r="B96" t="str">
            <v>349 Приложни научни изследвания в областта на образованието</v>
          </cell>
          <cell r="C96">
            <v>3349</v>
          </cell>
        </row>
        <row r="97">
          <cell r="B97" t="str">
            <v>359 Други дейности за децата</v>
          </cell>
          <cell r="C97">
            <v>3359</v>
          </cell>
        </row>
        <row r="98">
          <cell r="B98" t="str">
            <v>369 Други дейности за младежта</v>
          </cell>
          <cell r="C98">
            <v>3369</v>
          </cell>
        </row>
        <row r="99">
          <cell r="B99" t="str">
            <v>388 Международни програми и споразумения, дарения и помощи от чужбина</v>
          </cell>
          <cell r="C99">
            <v>3388</v>
          </cell>
        </row>
        <row r="100">
          <cell r="B100" t="str">
            <v>389 Други дейности по образованието</v>
          </cell>
          <cell r="C100">
            <v>3389</v>
          </cell>
        </row>
        <row r="101">
          <cell r="B101" t="str">
            <v>401 Управление, контрол и регулиране на дейности по здравеопазването</v>
          </cell>
          <cell r="C101">
            <v>4401</v>
          </cell>
        </row>
        <row r="102">
          <cell r="B102" t="str">
            <v>412 Многопрофилни болници за активно лечение </v>
          </cell>
          <cell r="C102">
            <v>4412</v>
          </cell>
        </row>
        <row r="103">
          <cell r="B103" t="str">
            <v>415 Домове за медико-социални грижи </v>
          </cell>
          <cell r="C103">
            <v>4415</v>
          </cell>
        </row>
        <row r="104">
          <cell r="B104" t="str">
            <v>418 Психиатрични болници</v>
          </cell>
          <cell r="C104">
            <v>4418</v>
          </cell>
        </row>
        <row r="105">
          <cell r="B105" t="str">
            <v>429 Центрове за спешна медицинска помощ</v>
          </cell>
          <cell r="C105">
            <v>4429</v>
          </cell>
        </row>
        <row r="106">
          <cell r="B106" t="str">
            <v>431 Детски ясли, детски кухни и яслени групи в ОДЗ</v>
          </cell>
          <cell r="C106">
            <v>4431</v>
          </cell>
        </row>
        <row r="107">
          <cell r="B107" t="str">
            <v>433 Рехабилитация</v>
          </cell>
          <cell r="C107">
            <v>4433</v>
          </cell>
        </row>
        <row r="108">
          <cell r="B108" t="str">
            <v>436 Национални центрове</v>
          </cell>
          <cell r="C108">
            <v>4436</v>
          </cell>
        </row>
        <row r="109">
          <cell r="B109" t="str">
            <v>437 Здравен кабинет в детски градини и училища</v>
          </cell>
          <cell r="C109">
            <v>4437</v>
          </cell>
        </row>
        <row r="110">
          <cell r="B110" t="str">
            <v>450 Преобразувани лечебни заведения</v>
          </cell>
          <cell r="C110">
            <v>4450</v>
          </cell>
        </row>
        <row r="111">
          <cell r="B111" t="str">
            <v>451 Плащания за първична извънболнична медицинска помощ</v>
          </cell>
          <cell r="C111">
            <v>4451</v>
          </cell>
        </row>
        <row r="112">
          <cell r="B112" t="str">
            <v>452 Плащания за специализирана извънболнична медицинска помощ</v>
          </cell>
          <cell r="C112">
            <v>4452</v>
          </cell>
        </row>
        <row r="113">
          <cell r="B113" t="str">
            <v>453 Плащания за дентална помощ</v>
          </cell>
          <cell r="C113">
            <v>4453</v>
          </cell>
        </row>
        <row r="114">
          <cell r="B114" t="str">
            <v>454 Плащания за медико-диагностична дейност</v>
          </cell>
          <cell r="C114">
            <v>4454</v>
          </cell>
        </row>
        <row r="115">
          <cell r="B115" t="str">
            <v>455 Плащания за лекарствени продукти</v>
          </cell>
          <cell r="C115">
            <v>4455</v>
          </cell>
        </row>
        <row r="116">
          <cell r="B116" t="str">
            <v>456 Плащания за болнична медицинска помощ</v>
          </cell>
          <cell r="C116">
            <v>4456</v>
          </cell>
        </row>
        <row r="117">
          <cell r="B117" t="str">
            <v>457 Плащания за медицински изделия</v>
          </cell>
          <cell r="C117">
            <v>4457</v>
          </cell>
        </row>
        <row r="118">
          <cell r="B118" t="str">
            <v>458 Плащания за лекарствена терапия при злокачествени заболявания в условия на болнична медицинска помощ</v>
          </cell>
          <cell r="C118">
            <v>4458</v>
          </cell>
        </row>
        <row r="119">
          <cell r="B119" t="str">
            <v>459 Други здравноосигурителни плащания</v>
          </cell>
          <cell r="C119">
            <v>4459</v>
          </cell>
        </row>
        <row r="120">
          <cell r="B120" t="str">
            <v>465 Приложни научни изследвания в областта на здравеопазването</v>
          </cell>
          <cell r="C120">
            <v>4465</v>
          </cell>
        </row>
        <row r="121">
          <cell r="B121" t="str">
            <v>467 Национални програми</v>
          </cell>
          <cell r="C121">
            <v>4467</v>
          </cell>
        </row>
        <row r="122">
          <cell r="B122" t="str">
            <v>468 Международни програми и споразумения, дарения и помощи от чужбина</v>
          </cell>
          <cell r="C122">
            <v>4468</v>
          </cell>
        </row>
        <row r="123">
          <cell r="B123" t="str">
            <v>469 Други дейности по здравеопазването</v>
          </cell>
          <cell r="C123">
            <v>4469</v>
          </cell>
        </row>
        <row r="124">
          <cell r="B124" t="str">
            <v>501 Пенсии</v>
          </cell>
          <cell r="C124">
            <v>5501</v>
          </cell>
        </row>
        <row r="125">
          <cell r="B125" t="str">
            <v>511 Помощи по Закона за семейните помощи за деца</v>
          </cell>
          <cell r="C125">
            <v>5511</v>
          </cell>
        </row>
        <row r="126">
          <cell r="B126" t="str">
            <v>512 Помощи по Закона за социално подпомагане</v>
          </cell>
          <cell r="C126">
            <v>5512</v>
          </cell>
        </row>
        <row r="127">
          <cell r="B127" t="str">
            <v>513 Помощи по Закона за интеграция на хората с увреждания</v>
          </cell>
          <cell r="C127">
            <v>5513</v>
          </cell>
        </row>
        <row r="128">
          <cell r="B128" t="str">
            <v>514 Помощи за диагностика и лечение на социално слаби лица</v>
          </cell>
          <cell r="C128">
            <v>5514</v>
          </cell>
        </row>
        <row r="129">
          <cell r="B129" t="str">
            <v>515 Помощи по Закона за закрила на детето</v>
          </cell>
          <cell r="C129">
            <v>5515</v>
          </cell>
        </row>
        <row r="130">
          <cell r="B130" t="str">
            <v>516 Помощи по Закона за ветераните от войните</v>
          </cell>
          <cell r="C130">
            <v>5516</v>
          </cell>
        </row>
        <row r="131">
          <cell r="B131" t="str">
            <v>517 Помощи по Закона за военноинвалидите и военнопострадалите</v>
          </cell>
          <cell r="C131">
            <v>5517</v>
          </cell>
        </row>
        <row r="132">
          <cell r="B132" t="str">
            <v>518 Социални помощи и обезщетения по международни програми, помощи и дарения</v>
          </cell>
          <cell r="C132">
            <v>5518</v>
          </cell>
        </row>
        <row r="133">
          <cell r="B133" t="str">
            <v>519 Други помощи и обезщетения</v>
          </cell>
          <cell r="C133">
            <v>5519</v>
          </cell>
        </row>
        <row r="134">
          <cell r="B134" t="str">
            <v>521 Служби по социалното осигуряване (ДОО и др.)</v>
          </cell>
          <cell r="C134">
            <v>5521</v>
          </cell>
        </row>
        <row r="135">
          <cell r="B135" t="str">
            <v>522 Дирекции за социално подпомагане</v>
          </cell>
          <cell r="C135">
            <v>5522</v>
          </cell>
        </row>
        <row r="136">
          <cell r="B136" t="str">
            <v>524 Домашен социален патронаж</v>
          </cell>
          <cell r="C136">
            <v>5524</v>
          </cell>
        </row>
        <row r="137">
          <cell r="B137" t="str">
            <v>525 Клубове на пенсионера, инвалида и др.</v>
          </cell>
          <cell r="C137">
            <v>5525</v>
          </cell>
        </row>
        <row r="138">
          <cell r="B138" t="str">
            <v>526 Центрове за обществена подкрепа</v>
          </cell>
          <cell r="C138">
            <v>5526</v>
          </cell>
        </row>
        <row r="139">
          <cell r="B139" t="str">
            <v>527 Звена "Майка и бебе"</v>
          </cell>
          <cell r="C139">
            <v>5527</v>
          </cell>
        </row>
        <row r="140">
          <cell r="B140" t="str">
            <v>528 Център за работа с деца на улицата</v>
          </cell>
          <cell r="C140">
            <v>5528</v>
          </cell>
        </row>
        <row r="141">
          <cell r="B141" t="str">
            <v>529 Кризисен център</v>
          </cell>
          <cell r="C141">
            <v>5529</v>
          </cell>
        </row>
        <row r="142">
          <cell r="B142" t="str">
            <v>530 Център за настаняване от семеен тип</v>
          </cell>
          <cell r="C142">
            <v>5530</v>
          </cell>
        </row>
        <row r="143">
          <cell r="B143" t="str">
            <v>531 Дейности за предотвратяване на трудови злополуки и професионални болести</v>
          </cell>
          <cell r="C143">
            <v>5531</v>
          </cell>
        </row>
        <row r="144">
          <cell r="B144" t="str">
            <v>532 Програми за временна заетост</v>
          </cell>
          <cell r="C144">
            <v>5532</v>
          </cell>
        </row>
        <row r="145">
          <cell r="B145" t="str">
            <v>533 Други програми и дейности за осигуряване на заетост</v>
          </cell>
          <cell r="C145">
            <v>5533</v>
          </cell>
        </row>
        <row r="146">
          <cell r="B146" t="str">
            <v>534 Наблюдавани жилища</v>
          </cell>
          <cell r="C146">
            <v>5534</v>
          </cell>
        </row>
        <row r="147">
          <cell r="B147" t="str">
            <v>535 Преходни жилища</v>
          </cell>
          <cell r="C147">
            <v>5535</v>
          </cell>
        </row>
        <row r="148">
          <cell r="B148" t="str">
            <v>538 Програми за закрила на детето</v>
          </cell>
          <cell r="C148">
            <v>5538</v>
          </cell>
        </row>
        <row r="149">
          <cell r="B149" t="str">
            <v>540 Домове за стари хора</v>
          </cell>
          <cell r="C149">
            <v>5540</v>
          </cell>
        </row>
        <row r="150">
          <cell r="B150" t="str">
            <v>541 Домове за възрастни хора с увреждания</v>
          </cell>
          <cell r="C150">
            <v>5541</v>
          </cell>
        </row>
        <row r="151">
          <cell r="B151" t="str">
            <v>545 Социален учебно-професионален център</v>
          </cell>
          <cell r="C151">
            <v>5545</v>
          </cell>
        </row>
        <row r="152">
          <cell r="B152" t="str">
            <v>546 Домове за деца</v>
          </cell>
          <cell r="C152">
            <v>5546</v>
          </cell>
        </row>
        <row r="153">
          <cell r="B153" t="str">
            <v>547 Център за временно настаняване</v>
          </cell>
          <cell r="C153">
            <v>5547</v>
          </cell>
        </row>
        <row r="154">
          <cell r="B154" t="str">
            <v>548 Дневни центрове за стари хора</v>
          </cell>
          <cell r="C154">
            <v>5548</v>
          </cell>
        </row>
        <row r="155">
          <cell r="B155" t="str">
            <v>550 Центрове за социална рехабилитация и интеграция</v>
          </cell>
          <cell r="C155">
            <v>5550</v>
          </cell>
        </row>
        <row r="156">
          <cell r="B156" t="str">
            <v>551 Дневни центрове за лица с увреждания</v>
          </cell>
          <cell r="C156">
            <v>5551</v>
          </cell>
        </row>
        <row r="157">
          <cell r="B157" t="str">
            <v>553 Приюти</v>
          </cell>
          <cell r="C157">
            <v>5553</v>
          </cell>
        </row>
        <row r="158">
          <cell r="B158" t="str">
            <v>554 Защитени жилища</v>
          </cell>
          <cell r="C158">
            <v>5554</v>
          </cell>
        </row>
        <row r="159">
          <cell r="B159" t="str">
            <v>556 Приложни научни изследвания в областта на социалното осигуряване и подпомагане</v>
          </cell>
          <cell r="C159">
            <v>5556</v>
          </cell>
        </row>
        <row r="160">
          <cell r="B160" t="str">
            <v>561 Социален асистент</v>
          </cell>
          <cell r="C160">
            <v>5561</v>
          </cell>
        </row>
        <row r="161">
          <cell r="B161" t="str">
            <v>562 Личен асистент</v>
          </cell>
          <cell r="C161">
            <v>5562</v>
          </cell>
        </row>
        <row r="162">
          <cell r="B162" t="str">
            <v>588 Международни програми и споразумения, дарения и помощи от чужбина</v>
          </cell>
          <cell r="C162">
            <v>5588</v>
          </cell>
        </row>
        <row r="163">
          <cell r="B163" t="str">
            <v>589 Други служби и дейности по социалното осигуряване, подпомагане и заетостта</v>
          </cell>
          <cell r="C163">
            <v>5589</v>
          </cell>
        </row>
        <row r="164">
          <cell r="B164" t="str">
            <v>601 Управление, контрол и регулиране на дейностите по жил. строителство и териториално развитие</v>
          </cell>
          <cell r="C164">
            <v>6601</v>
          </cell>
        </row>
        <row r="165">
          <cell r="B165" t="str">
            <v>602 Служби по кадастър, геодезия и регистрация на недвижимата собственост</v>
          </cell>
          <cell r="C165">
            <v>6602</v>
          </cell>
        </row>
        <row r="166">
          <cell r="B166" t="str">
            <v>603 Водоснабдяване и канализация</v>
          </cell>
          <cell r="C166">
            <v>6603</v>
          </cell>
        </row>
        <row r="167">
          <cell r="B167" t="str">
            <v>604 Осветление на улици и площади</v>
          </cell>
          <cell r="C167">
            <v>6604</v>
          </cell>
        </row>
        <row r="168">
          <cell r="B168" t="str">
            <v>605 Бани и перални</v>
          </cell>
          <cell r="C168">
            <v>6605</v>
          </cell>
        </row>
        <row r="169">
          <cell r="B169" t="str">
            <v>606 Изграждане, ремонт и поддържане на уличната мрежа</v>
          </cell>
          <cell r="C169">
            <v>6606</v>
          </cell>
        </row>
        <row r="170">
          <cell r="B170" t="str">
            <v>618 Международни програми и споразумения, дарения и помощи от чужбина</v>
          </cell>
          <cell r="C170">
            <v>6618</v>
          </cell>
        </row>
        <row r="171">
          <cell r="B171" t="str">
            <v>619 Други дейности по жилищното строителство, благоустройството и регионалното развитие</v>
          </cell>
          <cell r="C171">
            <v>6619</v>
          </cell>
        </row>
        <row r="172">
          <cell r="B172" t="str">
            <v>621 Управление, контрол и регулиране на дейностите по опазване на околната среда</v>
          </cell>
          <cell r="C172">
            <v>6621</v>
          </cell>
        </row>
        <row r="173">
          <cell r="B173" t="str">
            <v>622 Озеленяване</v>
          </cell>
          <cell r="C173">
            <v>6622</v>
          </cell>
        </row>
        <row r="174">
          <cell r="B174" t="str">
            <v>623 Чистота</v>
          </cell>
          <cell r="C174">
            <v>6623</v>
          </cell>
        </row>
        <row r="175">
          <cell r="B175" t="str">
            <v>624 Геозащита</v>
          </cell>
          <cell r="C175">
            <v>6624</v>
          </cell>
        </row>
        <row r="176">
          <cell r="B176" t="str">
            <v>625 Приложни и научни изследвания  в областта на опазване на околната среда</v>
          </cell>
          <cell r="C176">
            <v>6625</v>
          </cell>
        </row>
        <row r="177">
          <cell r="B177" t="str">
            <v>626 Пречистване на отпадъчните води от населените места</v>
          </cell>
          <cell r="C177">
            <v>6626</v>
          </cell>
        </row>
        <row r="178">
          <cell r="B178" t="str">
            <v>627 Управление на дейностите по отпадъците</v>
          </cell>
          <cell r="C178">
            <v>6627</v>
          </cell>
        </row>
        <row r="179">
          <cell r="B179" t="str">
            <v>628 Международни програми и споразумения, дарения и помощи от чужбина</v>
          </cell>
          <cell r="C179">
            <v>6628</v>
          </cell>
        </row>
        <row r="180">
          <cell r="B180" t="str">
            <v>629 Други дейности по опазване на околната среда</v>
          </cell>
          <cell r="C180">
            <v>6629</v>
          </cell>
        </row>
        <row r="181">
          <cell r="B181" t="str">
            <v>701 Дейности по почивното дело и социалния отдих</v>
          </cell>
          <cell r="C181">
            <v>7701</v>
          </cell>
        </row>
        <row r="182">
          <cell r="B182" t="str">
            <v>708 Международни програми и споразумения, дарения и помощи от чужбина</v>
          </cell>
          <cell r="C182">
            <v>7708</v>
          </cell>
        </row>
        <row r="183">
          <cell r="B183" t="str">
            <v>711 Управление, контрол и регулиране на дейностите по спорта</v>
          </cell>
          <cell r="C183">
            <v>7711</v>
          </cell>
        </row>
        <row r="184">
          <cell r="B184" t="str">
            <v>712 Детски и специализирани спортни школи</v>
          </cell>
          <cell r="C184">
            <v>7712</v>
          </cell>
        </row>
        <row r="185">
          <cell r="B185" t="str">
            <v>713 Спорт за всички</v>
          </cell>
          <cell r="C185">
            <v>7713</v>
          </cell>
        </row>
        <row r="186">
          <cell r="B186" t="str">
            <v>714 Спортни бази за спорт за всички</v>
          </cell>
          <cell r="C186">
            <v>7714</v>
          </cell>
        </row>
        <row r="187">
          <cell r="B187" t="str">
            <v>718 Международни програми и споразумения, дарения и помощи от чужбина</v>
          </cell>
          <cell r="C187">
            <v>7718</v>
          </cell>
        </row>
        <row r="188">
          <cell r="B188" t="str">
            <v>719 Други дейности по спорта и физическата култура</v>
          </cell>
          <cell r="C188">
            <v>7719</v>
          </cell>
        </row>
        <row r="189">
          <cell r="B189" t="str">
            <v>731 Управление, контрол и регулиране на дейностите по културата</v>
          </cell>
          <cell r="C189">
            <v>7731</v>
          </cell>
        </row>
        <row r="190">
          <cell r="B190" t="str">
            <v>732 Културни дейности</v>
          </cell>
          <cell r="C190">
            <v>7732</v>
          </cell>
        </row>
        <row r="191">
          <cell r="B191" t="str">
            <v>733 Български културни институти в чужбина</v>
          </cell>
          <cell r="C191">
            <v>7733</v>
          </cell>
        </row>
        <row r="192">
          <cell r="B192" t="str">
            <v>735 Театри</v>
          </cell>
          <cell r="C192">
            <v>7735</v>
          </cell>
        </row>
        <row r="193">
          <cell r="B193" t="str">
            <v>736 Оперно - филхармонични дружества и опери</v>
          </cell>
          <cell r="C193">
            <v>7736</v>
          </cell>
        </row>
        <row r="194">
          <cell r="B194" t="str">
            <v>737 Оркестри и ансамбли</v>
          </cell>
          <cell r="C194">
            <v>7737</v>
          </cell>
        </row>
        <row r="195">
          <cell r="B195" t="str">
            <v>738 Читалища</v>
          </cell>
          <cell r="C195">
            <v>7738</v>
          </cell>
        </row>
        <row r="196">
          <cell r="B196" t="str">
            <v>739 Музеи, худ. галерии, паметници на културата и етногр. комплекси с национален и регионален харакер</v>
          </cell>
          <cell r="C196">
            <v>7739</v>
          </cell>
        </row>
        <row r="197">
          <cell r="B197" t="str">
            <v>740 Музеи, художествени галерии, паметници на културата и етнографски комплекси с местен харакер</v>
          </cell>
          <cell r="C197">
            <v>7740</v>
          </cell>
        </row>
        <row r="198">
          <cell r="B198" t="str">
            <v>741 Радиотранслационни възли</v>
          </cell>
          <cell r="C198">
            <v>7741</v>
          </cell>
        </row>
        <row r="199">
          <cell r="B199" t="str">
            <v>742 Радио</v>
          </cell>
          <cell r="C199">
            <v>7742</v>
          </cell>
        </row>
        <row r="200">
          <cell r="B200" t="str">
            <v>743 Телевизия</v>
          </cell>
          <cell r="C200">
            <v>7743</v>
          </cell>
        </row>
        <row r="201">
          <cell r="B201" t="str">
            <v>744 Филмотечно и фонотечно дело</v>
          </cell>
          <cell r="C201">
            <v>7744</v>
          </cell>
        </row>
        <row r="202">
          <cell r="B202" t="str">
            <v>745 Обредни домове и зали</v>
          </cell>
          <cell r="C202">
            <v>7745</v>
          </cell>
        </row>
        <row r="203">
          <cell r="B203" t="str">
            <v>746 Зоопаркове</v>
          </cell>
          <cell r="C203">
            <v>7746</v>
          </cell>
        </row>
        <row r="204">
          <cell r="B204" t="str">
            <v>747 Държавен архив и териториални архиви</v>
          </cell>
          <cell r="C204">
            <v>7747</v>
          </cell>
        </row>
        <row r="205">
          <cell r="B205" t="str">
            <v>748 Подпомагане развитието на културата</v>
          </cell>
          <cell r="C205">
            <v>7748</v>
          </cell>
        </row>
        <row r="206">
          <cell r="B206" t="str">
            <v>751 Библиотеки с национален и регионален характер</v>
          </cell>
          <cell r="C206">
            <v>7751</v>
          </cell>
        </row>
        <row r="207">
          <cell r="B207" t="str">
            <v>752 Градски библиотеки</v>
          </cell>
          <cell r="C207">
            <v>7752</v>
          </cell>
        </row>
        <row r="208">
          <cell r="B208" t="str">
            <v>755 Приложни и научни изследвания  в областта на опазване на културата</v>
          </cell>
          <cell r="C208">
            <v>7755</v>
          </cell>
        </row>
        <row r="209">
          <cell r="B209" t="str">
            <v>758 Международни програми и споразумения, дарения и помощи от чужбина</v>
          </cell>
          <cell r="C209">
            <v>7758</v>
          </cell>
        </row>
        <row r="210">
          <cell r="B210" t="str">
            <v>759 Други дейности по културата</v>
          </cell>
          <cell r="C210">
            <v>7759</v>
          </cell>
        </row>
        <row r="211">
          <cell r="B211" t="str">
            <v>761 Контрол и регулиране на дейностите по религиозно дело</v>
          </cell>
          <cell r="C211">
            <v>7761</v>
          </cell>
        </row>
        <row r="212">
          <cell r="B212" t="str">
            <v>762 Субсидии и други разходи за дейности по религиозно дело</v>
          </cell>
          <cell r="C212">
            <v>7762</v>
          </cell>
        </row>
        <row r="213">
          <cell r="B213" t="str">
            <v>768 Международни програми и споразумения, дарения и помощи от чужбина</v>
          </cell>
          <cell r="C213">
            <v>7768</v>
          </cell>
        </row>
        <row r="214">
          <cell r="B214" t="str">
            <v>801 Управление, контрол и регулиране на минното дело и дейностите по енергетиката</v>
          </cell>
          <cell r="C214">
            <v>8801</v>
          </cell>
        </row>
        <row r="215">
          <cell r="B215" t="str">
            <v>802 Изследвания, измервания и анализи на горивата и енергията</v>
          </cell>
          <cell r="C215">
            <v>8802</v>
          </cell>
        </row>
        <row r="216">
          <cell r="B216" t="str">
            <v>803 Безопасност и съхраняване на радиоактивни отпадъци</v>
          </cell>
          <cell r="C216">
            <v>8803</v>
          </cell>
        </row>
        <row r="217">
          <cell r="B217" t="str">
            <v>804 Извеждане на ядрени съоръжения от експлоатация</v>
          </cell>
          <cell r="C217">
            <v>8804</v>
          </cell>
        </row>
        <row r="218">
          <cell r="B218" t="str">
            <v>805 Приложни и научни изследвания  в областта на минното дело, горивата и енергията</v>
          </cell>
          <cell r="C218">
            <v>8805</v>
          </cell>
        </row>
        <row r="219">
          <cell r="B219" t="str">
            <v>807 Международни програми и споразумения, дарения и помощи от чужбина</v>
          </cell>
          <cell r="C219">
            <v>8807</v>
          </cell>
        </row>
        <row r="220">
          <cell r="B220" t="str">
            <v>808 Други дейности по минното дело</v>
          </cell>
          <cell r="C220">
            <v>8808</v>
          </cell>
        </row>
        <row r="221">
          <cell r="B221" t="str">
            <v>809 Други дейности по горивата и енергията</v>
          </cell>
          <cell r="C221">
            <v>8809</v>
          </cell>
        </row>
        <row r="222">
          <cell r="B222" t="str">
            <v>811 Управление, контрол и регулиране на дейностите по растениевъдство</v>
          </cell>
          <cell r="C222">
            <v>8811</v>
          </cell>
        </row>
        <row r="223">
          <cell r="B223" t="str">
            <v>813 Областни земеделски служби</v>
          </cell>
          <cell r="C223">
            <v>8813</v>
          </cell>
        </row>
        <row r="224">
          <cell r="B224" t="str">
            <v>814 Управление, контрол и регулиране на дейностите по горското стопанство</v>
          </cell>
          <cell r="C224">
            <v>8814</v>
          </cell>
        </row>
        <row r="225">
          <cell r="B225" t="str">
            <v>815 Управление, контрол и регулиране на дейностите по лова и риболова</v>
          </cell>
          <cell r="C225">
            <v>8815</v>
          </cell>
        </row>
        <row r="226">
          <cell r="B226" t="str">
            <v>816 Машинно-изпитателни центрове и контролно технически инспекции</v>
          </cell>
          <cell r="C226">
            <v>8816</v>
          </cell>
        </row>
        <row r="227">
          <cell r="B227" t="str">
            <v>817 Ветеринарно-медицински служби</v>
          </cell>
          <cell r="C227">
            <v>8817</v>
          </cell>
        </row>
        <row r="228">
          <cell r="B228" t="str">
            <v>821 Други служби по поземлената реформа</v>
          </cell>
          <cell r="C228">
            <v>8821</v>
          </cell>
        </row>
        <row r="229">
          <cell r="B229" t="str">
            <v>824 Национални доплащания и съфинансиране към директните плащания за земеделски производители</v>
          </cell>
          <cell r="C229">
            <v>8824</v>
          </cell>
        </row>
        <row r="230">
          <cell r="B230" t="str">
            <v>825 Приложни и научни изследвания  в областта на земеделието и горите</v>
          </cell>
          <cell r="C230">
            <v>8825</v>
          </cell>
        </row>
        <row r="231">
          <cell r="B231" t="str">
            <v>826 Рибарство</v>
          </cell>
          <cell r="C231">
            <v>8826</v>
          </cell>
        </row>
        <row r="232">
          <cell r="B232" t="str">
            <v>827 Развитие на селските райони</v>
          </cell>
          <cell r="C232">
            <v>8827</v>
          </cell>
        </row>
        <row r="233">
          <cell r="B233" t="str">
            <v>828 Международни програми и споразумения, дарения и помощи от чужбина</v>
          </cell>
          <cell r="C233">
            <v>8828</v>
          </cell>
        </row>
        <row r="234">
          <cell r="B234" t="str">
            <v>829 Други дейности по селско и горско стопанство, лов и риболов</v>
          </cell>
          <cell r="C234">
            <v>8829</v>
          </cell>
        </row>
        <row r="235">
          <cell r="B235" t="str">
            <v>831 Управление,контрол и регулиране на дейностите по транспорта и пътищата</v>
          </cell>
          <cell r="C235">
            <v>8831</v>
          </cell>
        </row>
        <row r="236">
          <cell r="B236" t="str">
            <v>832 Служби и дейности по поддържане, ремонт и изграждане на пътищата</v>
          </cell>
          <cell r="C236">
            <v>8832</v>
          </cell>
        </row>
        <row r="237">
          <cell r="B237" t="str">
            <v>833 Проучвания, измервания и анализи на пътната мрежа</v>
          </cell>
          <cell r="C237">
            <v>8833</v>
          </cell>
        </row>
        <row r="238">
          <cell r="B238" t="str">
            <v>834 Дейности по автомобилния транспорт</v>
          </cell>
          <cell r="C238">
            <v>8834</v>
          </cell>
        </row>
        <row r="239">
          <cell r="B239" t="str">
            <v>835 Дейности по железопътния транспорт</v>
          </cell>
          <cell r="C239">
            <v>8835</v>
          </cell>
        </row>
        <row r="240">
          <cell r="B240" t="str">
            <v>836 Дейности по въздушния транспорт</v>
          </cell>
          <cell r="C240">
            <v>8836</v>
          </cell>
        </row>
        <row r="241">
          <cell r="B241" t="str">
            <v>837 Дейности по водния транспорт</v>
          </cell>
          <cell r="C241">
            <v>8837</v>
          </cell>
        </row>
        <row r="242">
          <cell r="B242" t="str">
            <v>838 Управление, контрол и регулиране на дейностите по комуникациите</v>
          </cell>
          <cell r="C242">
            <v>8838</v>
          </cell>
        </row>
        <row r="243">
          <cell r="B243" t="str">
            <v>839 Пощи и далекосъобщения</v>
          </cell>
          <cell r="C243">
            <v>8839</v>
          </cell>
        </row>
        <row r="244">
          <cell r="B244" t="str">
            <v>845 Приложни и научни изследвания  в областта на транспорта и съобщенията</v>
          </cell>
          <cell r="C244">
            <v>8845</v>
          </cell>
        </row>
        <row r="245">
          <cell r="B245" t="str">
            <v>848 Международни програми и споразумения, дарения и помощи от чужбина</v>
          </cell>
          <cell r="C245">
            <v>8848</v>
          </cell>
        </row>
        <row r="246">
          <cell r="B246" t="str">
            <v>849 Други дейности по транспорта,пътищата,пощите и далекосъобщенията</v>
          </cell>
          <cell r="C246">
            <v>8849</v>
          </cell>
        </row>
        <row r="247">
          <cell r="B247" t="str">
            <v>851 Управление, контрол и регулиране на дейностите по промишлеността</v>
          </cell>
          <cell r="C247">
            <v>8851</v>
          </cell>
        </row>
        <row r="248">
          <cell r="B248" t="str">
            <v>852 Управление, контрол и регулиране на дейностите по строителството</v>
          </cell>
          <cell r="C248">
            <v>8852</v>
          </cell>
        </row>
        <row r="249">
          <cell r="B249" t="str">
            <v>853 Международни програми и споразумения, дарения и помощи от чужбина</v>
          </cell>
          <cell r="C249">
            <v>8853</v>
          </cell>
        </row>
        <row r="250">
          <cell r="B250" t="str">
            <v>855 Приложни и научни изследвания  в областта на промишлеността и строителството</v>
          </cell>
          <cell r="C250">
            <v>8855</v>
          </cell>
        </row>
        <row r="251">
          <cell r="B251" t="str">
            <v>858 Други дейности по промишлеността</v>
          </cell>
          <cell r="C251">
            <v>8858</v>
          </cell>
        </row>
        <row r="252">
          <cell r="B252" t="str">
            <v>859 Други дейности по строителството</v>
          </cell>
          <cell r="C252">
            <v>8859</v>
          </cell>
        </row>
        <row r="253">
          <cell r="B253" t="str">
            <v>861 Управление, контрол и регулиране на дейностите по туризма</v>
          </cell>
          <cell r="C253">
            <v>8861</v>
          </cell>
        </row>
        <row r="254">
          <cell r="B254" t="str">
            <v>862 Туристически бази</v>
          </cell>
          <cell r="C254">
            <v>8862</v>
          </cell>
        </row>
        <row r="255">
          <cell r="B255" t="str">
            <v>863 Специализирани спортно-туристически школи</v>
          </cell>
          <cell r="C255">
            <v>8863</v>
          </cell>
        </row>
        <row r="256">
          <cell r="B256" t="str">
            <v>864 Международни програми и споразумения, дарения и помощи от чужбина</v>
          </cell>
          <cell r="C256">
            <v>8864</v>
          </cell>
        </row>
        <row r="257">
          <cell r="B257" t="str">
            <v>865 Други дейности по туризма</v>
          </cell>
          <cell r="C257">
            <v>8865</v>
          </cell>
        </row>
        <row r="258">
          <cell r="B258" t="str">
            <v>866 Общински пазари и тържища</v>
          </cell>
          <cell r="C258">
            <v>8866</v>
          </cell>
        </row>
        <row r="259">
          <cell r="B259" t="str">
            <v>867 Реклама и маркетинг</v>
          </cell>
          <cell r="C259">
            <v>8867</v>
          </cell>
        </row>
        <row r="260">
          <cell r="B260" t="str">
            <v>868 Информационно-изчислителни центрове</v>
          </cell>
          <cell r="C260">
            <v>8868</v>
          </cell>
        </row>
        <row r="261">
          <cell r="B261" t="str">
            <v>869 Издателска дейност и печатни бази</v>
          </cell>
          <cell r="C261">
            <v>8869</v>
          </cell>
        </row>
        <row r="262">
          <cell r="B262" t="str">
            <v>871 Помощни стопанства, столове и други спомагателни дейности</v>
          </cell>
          <cell r="C262">
            <v>8871</v>
          </cell>
        </row>
        <row r="263">
          <cell r="B263" t="str">
            <v>872 Дворци, резиденции и стопанства</v>
          </cell>
          <cell r="C263">
            <v>8872</v>
          </cell>
        </row>
        <row r="264">
          <cell r="B264" t="str">
            <v>873 Оздравителни програми за предприятия в изолация и ликвидация</v>
          </cell>
          <cell r="C264">
            <v>8873</v>
          </cell>
        </row>
        <row r="265">
          <cell r="B265" t="str">
            <v>875 Органи и дейности по приватизация</v>
          </cell>
          <cell r="C265">
            <v>8875</v>
          </cell>
        </row>
        <row r="266">
          <cell r="B266" t="str">
            <v>876 Органи по стандартизация и метрология</v>
          </cell>
          <cell r="C266">
            <v>8876</v>
          </cell>
        </row>
        <row r="267">
          <cell r="B267" t="str">
            <v>877 Патентно дело</v>
          </cell>
          <cell r="C267">
            <v>8877</v>
          </cell>
        </row>
        <row r="268">
          <cell r="B268" t="str">
            <v>878 Приюти за безстопанствени животни</v>
          </cell>
          <cell r="C268">
            <v>8878</v>
          </cell>
        </row>
        <row r="269">
          <cell r="B269" t="str">
            <v>885 Приложни и научни изследвания  в други дейности по икономиката</v>
          </cell>
          <cell r="C269">
            <v>8885</v>
          </cell>
        </row>
        <row r="270">
          <cell r="B270" t="str">
            <v>888 Структурни реформи</v>
          </cell>
          <cell r="C270">
            <v>8888</v>
          </cell>
        </row>
        <row r="271">
          <cell r="B271" t="str">
            <v>897 Международни програми и споразумения, дарения и помощи от чужбина</v>
          </cell>
          <cell r="C271">
            <v>8897</v>
          </cell>
        </row>
        <row r="272">
          <cell r="B272" t="str">
            <v>898 Други дейности по икономиката</v>
          </cell>
          <cell r="C272">
            <v>8898</v>
          </cell>
        </row>
        <row r="273">
          <cell r="B273" t="str">
            <v>910 Разходи за лихви</v>
          </cell>
          <cell r="C273">
            <v>9910</v>
          </cell>
        </row>
        <row r="274">
          <cell r="B274" t="str">
            <v>997 Други разходи некласифицирани по другите функции</v>
          </cell>
          <cell r="C274">
            <v>9997</v>
          </cell>
        </row>
        <row r="275">
          <cell r="B275" t="str">
            <v>998 Резерв </v>
          </cell>
          <cell r="C275">
            <v>9998</v>
          </cell>
        </row>
        <row r="712">
          <cell r="B712">
            <v>42400</v>
          </cell>
          <cell r="C712" t="str">
            <v>януари</v>
          </cell>
        </row>
        <row r="713">
          <cell r="B713">
            <v>42429</v>
          </cell>
          <cell r="C713" t="str">
            <v>февруари</v>
          </cell>
        </row>
        <row r="714">
          <cell r="B714">
            <v>42460</v>
          </cell>
          <cell r="C714" t="str">
            <v>март</v>
          </cell>
        </row>
        <row r="715">
          <cell r="B715">
            <v>42490</v>
          </cell>
          <cell r="C715" t="str">
            <v>април</v>
          </cell>
        </row>
        <row r="716">
          <cell r="B716">
            <v>42521</v>
          </cell>
          <cell r="C716" t="str">
            <v>май</v>
          </cell>
        </row>
        <row r="717">
          <cell r="B717">
            <v>42551</v>
          </cell>
          <cell r="C717" t="str">
            <v>юни</v>
          </cell>
        </row>
        <row r="718">
          <cell r="B718">
            <v>42582</v>
          </cell>
          <cell r="C718" t="str">
            <v>юли</v>
          </cell>
        </row>
        <row r="719">
          <cell r="B719">
            <v>42613</v>
          </cell>
          <cell r="C719" t="str">
            <v>август</v>
          </cell>
        </row>
        <row r="720">
          <cell r="B720">
            <v>42643</v>
          </cell>
          <cell r="C720" t="str">
            <v>септември</v>
          </cell>
        </row>
        <row r="721">
          <cell r="B721">
            <v>42674</v>
          </cell>
          <cell r="C721" t="str">
            <v>октомври</v>
          </cell>
        </row>
        <row r="722">
          <cell r="B722">
            <v>42704</v>
          </cell>
          <cell r="C722" t="str">
            <v>ноември</v>
          </cell>
        </row>
        <row r="723">
          <cell r="B723">
            <v>42735</v>
          </cell>
          <cell r="C723" t="str">
            <v>декември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TCHET"/>
      <sheetName val="УКАЗАНИЯ"/>
      <sheetName val="list"/>
      <sheetName val="Groups"/>
      <sheetName val="INF"/>
    </sheetNames>
    <sheetDataSet>
      <sheetData sheetId="2">
        <row r="281">
          <cell r="A281" t="str">
            <v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0"/>
  <sheetViews>
    <sheetView tabSelected="1" zoomScale="110" zoomScaleNormal="110" zoomScalePageLayoutView="0" workbookViewId="0" topLeftCell="A1">
      <selection activeCell="B16" sqref="B16"/>
    </sheetView>
  </sheetViews>
  <sheetFormatPr defaultColWidth="9.140625" defaultRowHeight="15"/>
  <cols>
    <col min="1" max="1" width="4.00390625" style="9" customWidth="1"/>
    <col min="2" max="2" width="46.7109375" style="9" customWidth="1"/>
    <col min="3" max="3" width="14.7109375" style="9" customWidth="1"/>
    <col min="4" max="4" width="11.8515625" style="10" customWidth="1"/>
    <col min="5" max="5" width="12.00390625" style="10" customWidth="1"/>
    <col min="6" max="7" width="11.57421875" style="10" customWidth="1"/>
    <col min="8" max="8" width="12.00390625" style="10" customWidth="1"/>
    <col min="9" max="16384" width="9.140625" style="9" customWidth="1"/>
  </cols>
  <sheetData>
    <row r="1" spans="2:8" ht="15">
      <c r="B1" s="42" t="s">
        <v>16</v>
      </c>
      <c r="F1" s="14" t="s">
        <v>3</v>
      </c>
      <c r="H1" s="42">
        <v>5401</v>
      </c>
    </row>
    <row r="2" ht="15">
      <c r="B2" s="14"/>
    </row>
    <row r="3" ht="15">
      <c r="B3" s="14"/>
    </row>
    <row r="4" spans="1:8" ht="18" customHeight="1" thickBot="1">
      <c r="A4" s="15"/>
      <c r="B4" s="8" t="s">
        <v>8</v>
      </c>
      <c r="C4" s="8"/>
      <c r="D4" s="8"/>
      <c r="E4" s="8"/>
      <c r="F4" s="8"/>
      <c r="G4" s="8"/>
      <c r="H4" s="8"/>
    </row>
    <row r="5" spans="1:8" ht="15">
      <c r="A5" s="11"/>
      <c r="B5" s="1" t="s">
        <v>4</v>
      </c>
      <c r="C5" s="2" t="s">
        <v>0</v>
      </c>
      <c r="D5" s="2" t="s">
        <v>0</v>
      </c>
      <c r="E5" s="2" t="s">
        <v>0</v>
      </c>
      <c r="F5" s="3" t="s">
        <v>0</v>
      </c>
      <c r="G5" s="7" t="s">
        <v>9</v>
      </c>
      <c r="H5" s="5" t="s">
        <v>1</v>
      </c>
    </row>
    <row r="6" spans="1:8" ht="15.75" thickBot="1">
      <c r="A6" s="11"/>
      <c r="B6" s="12"/>
      <c r="C6" s="4" t="s">
        <v>10</v>
      </c>
      <c r="D6" s="4" t="s">
        <v>11</v>
      </c>
      <c r="E6" s="6" t="s">
        <v>12</v>
      </c>
      <c r="F6" s="6" t="s">
        <v>13</v>
      </c>
      <c r="G6" s="6" t="s">
        <v>14</v>
      </c>
      <c r="H6" s="6" t="s">
        <v>15</v>
      </c>
    </row>
    <row r="7" spans="1:8" ht="30">
      <c r="A7" s="16"/>
      <c r="B7" s="17" t="s">
        <v>5</v>
      </c>
      <c r="C7" s="18" t="s">
        <v>2</v>
      </c>
      <c r="D7" s="18" t="s">
        <v>2</v>
      </c>
      <c r="E7" s="18" t="s">
        <v>2</v>
      </c>
      <c r="F7" s="19"/>
      <c r="G7" s="19"/>
      <c r="H7" s="20"/>
    </row>
    <row r="8" spans="1:8" ht="15">
      <c r="A8" s="16"/>
      <c r="B8" s="21" t="s">
        <v>7</v>
      </c>
      <c r="C8" s="22">
        <v>85974029</v>
      </c>
      <c r="D8" s="22">
        <v>90929827</v>
      </c>
      <c r="E8" s="22">
        <f>105535385-661520</f>
        <v>104873865</v>
      </c>
      <c r="F8" s="22">
        <f>124791550-936766</f>
        <v>123854784</v>
      </c>
      <c r="G8" s="22">
        <f>143961667-708435</f>
        <v>143253232</v>
      </c>
      <c r="H8" s="23">
        <f>88539226-131449+42963101-573213+301040</f>
        <v>131098705</v>
      </c>
    </row>
    <row r="9" spans="1:8" ht="58.5" thickBot="1">
      <c r="A9" s="16"/>
      <c r="B9" s="24" t="s">
        <v>26</v>
      </c>
      <c r="C9" s="25" t="s">
        <v>2</v>
      </c>
      <c r="D9" s="25" t="s">
        <v>2</v>
      </c>
      <c r="E9" s="25" t="s">
        <v>2</v>
      </c>
      <c r="F9" s="26">
        <f>IF((F8+C8+D8+E8)&lt;&gt;0,+F7/((F8+C8+D8+E8)/4),"")</f>
        <v>0</v>
      </c>
      <c r="G9" s="26">
        <f>IF((G8+D8+E8+F8)&lt;&gt;0,+G7/((G8+D8+E8+F8)/4),"")</f>
        <v>0</v>
      </c>
      <c r="H9" s="27">
        <f>IF((H8+E8+F8+G8)&lt;&gt;0,+H7/((H8+E8+F8+G8)/4),"")</f>
        <v>0</v>
      </c>
    </row>
    <row r="10" spans="1:8" ht="30">
      <c r="A10" s="16"/>
      <c r="B10" s="17" t="s">
        <v>6</v>
      </c>
      <c r="C10" s="18" t="s">
        <v>2</v>
      </c>
      <c r="D10" s="18" t="s">
        <v>2</v>
      </c>
      <c r="E10" s="18" t="s">
        <v>2</v>
      </c>
      <c r="F10" s="28">
        <f>80698254-647052-18824523-3909184</f>
        <v>57317495</v>
      </c>
      <c r="G10" s="28">
        <v>57500000</v>
      </c>
      <c r="H10" s="29">
        <v>62500000</v>
      </c>
    </row>
    <row r="11" spans="1:8" ht="15">
      <c r="A11" s="16"/>
      <c r="B11" s="21" t="s">
        <v>7</v>
      </c>
      <c r="C11" s="30">
        <f aca="true" t="shared" si="0" ref="C11:H11">C8</f>
        <v>85974029</v>
      </c>
      <c r="D11" s="30">
        <f t="shared" si="0"/>
        <v>90929827</v>
      </c>
      <c r="E11" s="30">
        <f t="shared" si="0"/>
        <v>104873865</v>
      </c>
      <c r="F11" s="30">
        <f t="shared" si="0"/>
        <v>123854784</v>
      </c>
      <c r="G11" s="30">
        <f t="shared" si="0"/>
        <v>143253232</v>
      </c>
      <c r="H11" s="30">
        <f t="shared" si="0"/>
        <v>131098705</v>
      </c>
    </row>
    <row r="12" spans="1:8" ht="58.5" thickBot="1">
      <c r="A12" s="16"/>
      <c r="B12" s="24" t="s">
        <v>27</v>
      </c>
      <c r="C12" s="25" t="s">
        <v>2</v>
      </c>
      <c r="D12" s="25" t="s">
        <v>2</v>
      </c>
      <c r="E12" s="25" t="s">
        <v>2</v>
      </c>
      <c r="F12" s="31">
        <f>IF((F11+C11+D11+E11)&lt;&gt;0,+F10/((F11+C11+D11+E11)/4),"")</f>
        <v>0.5652159952023569</v>
      </c>
      <c r="G12" s="31">
        <f>IF((G11+D11+E11+F11)&lt;&gt;0,+G10/((G11+D11+E11+F11)/4),"")</f>
        <v>0.49685500717558</v>
      </c>
      <c r="H12" s="32">
        <f>IF((H11+E11+F11+G11)&lt;&gt;0,+H10/((H11+E11+F11+G11)/4),"")</f>
        <v>0.49693827779710825</v>
      </c>
    </row>
    <row r="15" ht="15">
      <c r="B15" s="13"/>
    </row>
    <row r="16" spans="2:8" s="13" customFormat="1" ht="14.25">
      <c r="B16" s="13" t="s">
        <v>17</v>
      </c>
      <c r="D16" s="39"/>
      <c r="E16" s="39"/>
      <c r="F16" s="39"/>
      <c r="G16" s="39"/>
      <c r="H16" s="39"/>
    </row>
    <row r="17" spans="2:5" ht="15">
      <c r="B17" s="33" t="s">
        <v>18</v>
      </c>
      <c r="C17" s="34"/>
      <c r="D17" s="34"/>
      <c r="E17" s="34"/>
    </row>
    <row r="18" spans="2:5" ht="15">
      <c r="B18" s="35"/>
      <c r="C18" s="36"/>
      <c r="D18" s="36"/>
      <c r="E18" s="36"/>
    </row>
    <row r="19" spans="2:5" ht="15">
      <c r="B19" s="34" t="s">
        <v>19</v>
      </c>
      <c r="C19" s="37"/>
      <c r="D19" s="37"/>
      <c r="E19" s="37"/>
    </row>
    <row r="20" spans="2:8" s="13" customFormat="1" ht="14.25">
      <c r="B20" s="40" t="s">
        <v>20</v>
      </c>
      <c r="C20" s="38"/>
      <c r="D20" s="38"/>
      <c r="E20" s="38"/>
      <c r="F20" s="39"/>
      <c r="G20" s="39"/>
      <c r="H20" s="39"/>
    </row>
    <row r="21" ht="15">
      <c r="B21" s="9" t="s">
        <v>21</v>
      </c>
    </row>
    <row r="23" spans="2:8" s="13" customFormat="1" ht="14.25">
      <c r="B23" s="13" t="s">
        <v>22</v>
      </c>
      <c r="C23" s="40"/>
      <c r="D23" s="41"/>
      <c r="E23" s="41"/>
      <c r="F23" s="39"/>
      <c r="G23" s="39"/>
      <c r="H23" s="39"/>
    </row>
    <row r="24" spans="2:5" ht="15">
      <c r="B24" s="9" t="s">
        <v>23</v>
      </c>
      <c r="C24" s="36"/>
      <c r="D24" s="36"/>
      <c r="E24" s="36"/>
    </row>
    <row r="26" spans="2:8" s="13" customFormat="1" ht="14.25">
      <c r="B26" s="13" t="s">
        <v>24</v>
      </c>
      <c r="D26" s="39"/>
      <c r="E26" s="39"/>
      <c r="F26" s="39"/>
      <c r="G26" s="39"/>
      <c r="H26" s="39"/>
    </row>
    <row r="27" ht="15">
      <c r="B27" s="9" t="s">
        <v>25</v>
      </c>
    </row>
    <row r="29" ht="15">
      <c r="B29" s="9" t="s">
        <v>28</v>
      </c>
    </row>
    <row r="30" ht="15">
      <c r="B30" s="9" t="s">
        <v>29</v>
      </c>
    </row>
  </sheetData>
  <sheetProtection/>
  <mergeCells count="3">
    <mergeCell ref="C18:E18"/>
    <mergeCell ref="C24:E24"/>
    <mergeCell ref="B4:H4"/>
  </mergeCells>
  <conditionalFormatting sqref="F12:H12">
    <cfRule type="cellIs" priority="2" dxfId="2" operator="greaterThan">
      <formula>0.5</formula>
    </cfRule>
  </conditionalFormatting>
  <conditionalFormatting sqref="F9:H9">
    <cfRule type="cellIs" priority="1" dxfId="2" operator="greaterThan">
      <formula>0.15</formula>
    </cfRule>
  </conditionalFormatting>
  <dataValidations count="1">
    <dataValidation allowBlank="1" showInputMessage="1" showErrorMessage="1" error="въведете цяло число" sqref="A4:B4 A7:H12"/>
  </dataValidations>
  <printOptions/>
  <pageMargins left="0.9055118110236221" right="0.9055118110236221" top="0.7874015748031497" bottom="0.7874015748031497" header="0" footer="0"/>
  <pageSetup fitToHeight="1" fitToWidth="1" horizontalDpi="600" verticalDpi="600" orientation="landscape" paperSize="9" scale="87" r:id="rId1"/>
  <headerFooter>
    <oddHeader>&amp;R     Приложение № 1а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Петранка Кедикова</dc:creator>
  <cp:keywords/>
  <dc:description/>
  <cp:lastModifiedBy>Diana Gavrailova</cp:lastModifiedBy>
  <cp:lastPrinted>2023-06-02T08:42:52Z</cp:lastPrinted>
  <dcterms:created xsi:type="dcterms:W3CDTF">2016-10-03T12:18:21Z</dcterms:created>
  <dcterms:modified xsi:type="dcterms:W3CDTF">2023-06-02T08:44:13Z</dcterms:modified>
  <cp:category/>
  <cp:version/>
  <cp:contentType/>
  <cp:contentStatus/>
</cp:coreProperties>
</file>