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activeTab="2"/>
  </bookViews>
  <sheets>
    <sheet name="Pril1" sheetId="2" r:id="rId1"/>
    <sheet name="Pril2" sheetId="1" r:id="rId2"/>
    <sheet name="Pril3" sheetId="3" r:id="rId3"/>
  </sheets>
  <definedNames>
    <definedName name="__xlfn_SUMIFS">NA()</definedName>
    <definedName name="_xlnm._FilterDatabase" localSheetId="2" hidden="1">Pril3!$A$1:$HZ$112</definedName>
    <definedName name="_xlnm.Print_Titles" localSheetId="0">Pril1!$7:$7</definedName>
    <definedName name="_xlnm.Print_Titles" localSheetId="1">Pril2!$9:$9</definedName>
    <definedName name="_xlnm.Print_Titles" localSheetId="2">Pril3!$6:$7</definedName>
  </definedNames>
  <calcPr calcId="152511"/>
</workbook>
</file>

<file path=xl/calcChain.xml><?xml version="1.0" encoding="utf-8"?>
<calcChain xmlns="http://schemas.openxmlformats.org/spreadsheetml/2006/main">
  <c r="B96" i="3" l="1"/>
  <c r="I95" i="3"/>
  <c r="H95" i="3"/>
  <c r="G95" i="3"/>
  <c r="F95" i="3"/>
  <c r="E95" i="3"/>
  <c r="B95" i="3" s="1"/>
  <c r="D95" i="3"/>
  <c r="C95" i="3"/>
  <c r="I94" i="3"/>
  <c r="I90" i="3" s="1"/>
  <c r="H94" i="3"/>
  <c r="G94" i="3"/>
  <c r="F94" i="3"/>
  <c r="E94" i="3"/>
  <c r="B94" i="3" s="1"/>
  <c r="D94" i="3"/>
  <c r="C94" i="3"/>
  <c r="B93" i="3"/>
  <c r="I92" i="3"/>
  <c r="H92" i="3"/>
  <c r="G92" i="3"/>
  <c r="F92" i="3"/>
  <c r="E92" i="3"/>
  <c r="D92" i="3"/>
  <c r="C92" i="3"/>
  <c r="B92" i="3"/>
  <c r="I91" i="3"/>
  <c r="H91" i="3"/>
  <c r="G91" i="3"/>
  <c r="F91" i="3"/>
  <c r="E91" i="3"/>
  <c r="D91" i="3"/>
  <c r="C91" i="3"/>
  <c r="B91" i="3"/>
  <c r="H90" i="3"/>
  <c r="G90" i="3"/>
  <c r="F90" i="3"/>
  <c r="D90" i="3"/>
  <c r="C90" i="3"/>
  <c r="B89" i="3"/>
  <c r="I88" i="3"/>
  <c r="H88" i="3"/>
  <c r="G88" i="3"/>
  <c r="F88" i="3"/>
  <c r="E88" i="3"/>
  <c r="D88" i="3"/>
  <c r="C88" i="3"/>
  <c r="B88" i="3" s="1"/>
  <c r="B87" i="3"/>
  <c r="I86" i="3"/>
  <c r="H86" i="3"/>
  <c r="G86" i="3"/>
  <c r="F86" i="3"/>
  <c r="E86" i="3"/>
  <c r="D86" i="3"/>
  <c r="C86" i="3"/>
  <c r="B86" i="3" s="1"/>
  <c r="E85" i="3"/>
  <c r="E83" i="3" s="1"/>
  <c r="E79" i="3" s="1"/>
  <c r="B85" i="3"/>
  <c r="B84" i="3"/>
  <c r="I83" i="3"/>
  <c r="H83" i="3"/>
  <c r="H79" i="3" s="1"/>
  <c r="G83" i="3"/>
  <c r="G79" i="3" s="1"/>
  <c r="F83" i="3"/>
  <c r="D83" i="3"/>
  <c r="D79" i="3" s="1"/>
  <c r="C83" i="3"/>
  <c r="B83" i="3" s="1"/>
  <c r="B82" i="3"/>
  <c r="B81" i="3"/>
  <c r="I80" i="3"/>
  <c r="H80" i="3"/>
  <c r="G80" i="3"/>
  <c r="F80" i="3"/>
  <c r="E80" i="3"/>
  <c r="B80" i="3" s="1"/>
  <c r="D80" i="3"/>
  <c r="C80" i="3"/>
  <c r="I79" i="3"/>
  <c r="F79" i="3"/>
  <c r="B78" i="3"/>
  <c r="B77" i="3"/>
  <c r="B76" i="3"/>
  <c r="B75" i="3"/>
  <c r="B74" i="3"/>
  <c r="I73" i="3"/>
  <c r="I70" i="3" s="1"/>
  <c r="H73" i="3"/>
  <c r="G73" i="3"/>
  <c r="F73" i="3"/>
  <c r="F70" i="3" s="1"/>
  <c r="E73" i="3"/>
  <c r="E70" i="3" s="1"/>
  <c r="D73" i="3"/>
  <c r="C73" i="3"/>
  <c r="B73" i="3"/>
  <c r="B72" i="3"/>
  <c r="I71" i="3"/>
  <c r="H71" i="3"/>
  <c r="G71" i="3"/>
  <c r="F71" i="3"/>
  <c r="E71" i="3"/>
  <c r="D71" i="3"/>
  <c r="C71" i="3"/>
  <c r="B71" i="3" s="1"/>
  <c r="H70" i="3"/>
  <c r="G70" i="3"/>
  <c r="D70" i="3"/>
  <c r="C70" i="3"/>
  <c r="B69" i="3"/>
  <c r="I68" i="3"/>
  <c r="H68" i="3"/>
  <c r="G68" i="3"/>
  <c r="F68" i="3"/>
  <c r="E68" i="3"/>
  <c r="D68" i="3"/>
  <c r="C68" i="3"/>
  <c r="B68" i="3" s="1"/>
  <c r="B67" i="3"/>
  <c r="B66" i="3"/>
  <c r="B65" i="3"/>
  <c r="I64" i="3"/>
  <c r="H64" i="3"/>
  <c r="G64" i="3"/>
  <c r="G61" i="3" s="1"/>
  <c r="F64" i="3"/>
  <c r="F61" i="3" s="1"/>
  <c r="E64" i="3"/>
  <c r="D64" i="3"/>
  <c r="C64" i="3"/>
  <c r="B64" i="3" s="1"/>
  <c r="B63" i="3"/>
  <c r="I62" i="3"/>
  <c r="H62" i="3"/>
  <c r="G62" i="3"/>
  <c r="F62" i="3"/>
  <c r="E62" i="3"/>
  <c r="D62" i="3"/>
  <c r="C62" i="3"/>
  <c r="B62" i="3" s="1"/>
  <c r="I61" i="3"/>
  <c r="H61" i="3"/>
  <c r="E61" i="3"/>
  <c r="D61" i="3"/>
  <c r="B60" i="3"/>
  <c r="I59" i="3"/>
  <c r="H59" i="3"/>
  <c r="G59" i="3"/>
  <c r="F59" i="3"/>
  <c r="E59" i="3"/>
  <c r="B59" i="3" s="1"/>
  <c r="D59" i="3"/>
  <c r="C59" i="3"/>
  <c r="I58" i="3"/>
  <c r="H58" i="3"/>
  <c r="G58" i="3"/>
  <c r="F58" i="3"/>
  <c r="E58" i="3"/>
  <c r="B58" i="3" s="1"/>
  <c r="D58" i="3"/>
  <c r="C58" i="3"/>
  <c r="B57" i="3"/>
  <c r="B56" i="3"/>
  <c r="B55" i="3"/>
  <c r="B54" i="3"/>
  <c r="B53" i="3"/>
  <c r="I52" i="3"/>
  <c r="H52" i="3"/>
  <c r="G52" i="3"/>
  <c r="F52" i="3"/>
  <c r="E52" i="3"/>
  <c r="D52" i="3"/>
  <c r="C52" i="3"/>
  <c r="B52" i="3"/>
  <c r="B51" i="3"/>
  <c r="B50" i="3"/>
  <c r="B49" i="3"/>
  <c r="B48" i="3"/>
  <c r="B47" i="3"/>
  <c r="B46" i="3"/>
  <c r="B45" i="3"/>
  <c r="I44" i="3"/>
  <c r="I38" i="3" s="1"/>
  <c r="I32" i="3" s="1"/>
  <c r="H44" i="3"/>
  <c r="G44" i="3"/>
  <c r="F44" i="3"/>
  <c r="E44" i="3"/>
  <c r="B44" i="3" s="1"/>
  <c r="D44" i="3"/>
  <c r="C44" i="3"/>
  <c r="I43" i="3"/>
  <c r="I42" i="3" s="1"/>
  <c r="E43" i="3"/>
  <c r="B43" i="3" s="1"/>
  <c r="H42" i="3"/>
  <c r="H38" i="3" s="1"/>
  <c r="G42" i="3"/>
  <c r="F42" i="3"/>
  <c r="E42" i="3"/>
  <c r="D42" i="3"/>
  <c r="D38" i="3" s="1"/>
  <c r="C42" i="3"/>
  <c r="B41" i="3"/>
  <c r="B40" i="3"/>
  <c r="I39" i="3"/>
  <c r="H39" i="3"/>
  <c r="G39" i="3"/>
  <c r="F39" i="3"/>
  <c r="E39" i="3"/>
  <c r="D39" i="3"/>
  <c r="C39" i="3"/>
  <c r="B39" i="3"/>
  <c r="G38" i="3"/>
  <c r="F38" i="3"/>
  <c r="F32" i="3" s="1"/>
  <c r="C38" i="3"/>
  <c r="B37" i="3"/>
  <c r="I36" i="3"/>
  <c r="H36" i="3"/>
  <c r="G36" i="3"/>
  <c r="G33" i="3" s="1"/>
  <c r="F36" i="3"/>
  <c r="E36" i="3"/>
  <c r="D36" i="3"/>
  <c r="C36" i="3"/>
  <c r="B36" i="3" s="1"/>
  <c r="B35" i="3"/>
  <c r="I34" i="3"/>
  <c r="H34" i="3"/>
  <c r="G34" i="3"/>
  <c r="F34" i="3"/>
  <c r="E34" i="3"/>
  <c r="D34" i="3"/>
  <c r="D33" i="3" s="1"/>
  <c r="D32" i="3" s="1"/>
  <c r="C34" i="3"/>
  <c r="B34" i="3" s="1"/>
  <c r="I33" i="3"/>
  <c r="H33" i="3"/>
  <c r="F33" i="3"/>
  <c r="E33" i="3"/>
  <c r="B31" i="3"/>
  <c r="I30" i="3"/>
  <c r="H30" i="3"/>
  <c r="G30" i="3"/>
  <c r="F30" i="3"/>
  <c r="E30" i="3"/>
  <c r="B30" i="3" s="1"/>
  <c r="D30" i="3"/>
  <c r="C30" i="3"/>
  <c r="I29" i="3"/>
  <c r="H29" i="3"/>
  <c r="G29" i="3"/>
  <c r="F29" i="3"/>
  <c r="E29" i="3"/>
  <c r="B29" i="3" s="1"/>
  <c r="D29" i="3"/>
  <c r="C29" i="3"/>
  <c r="B28" i="3"/>
  <c r="I27" i="3"/>
  <c r="H27" i="3"/>
  <c r="G27" i="3"/>
  <c r="F27" i="3"/>
  <c r="E27" i="3"/>
  <c r="D27" i="3"/>
  <c r="C27" i="3"/>
  <c r="B27" i="3"/>
  <c r="I26" i="3"/>
  <c r="H26" i="3"/>
  <c r="G26" i="3"/>
  <c r="F26" i="3"/>
  <c r="E26" i="3"/>
  <c r="D26" i="3"/>
  <c r="C26" i="3"/>
  <c r="B26" i="3"/>
  <c r="B25" i="3"/>
  <c r="B24" i="3"/>
  <c r="I23" i="3"/>
  <c r="H23" i="3"/>
  <c r="G23" i="3"/>
  <c r="F23" i="3"/>
  <c r="E23" i="3"/>
  <c r="D23" i="3"/>
  <c r="C23" i="3"/>
  <c r="B23" i="3" s="1"/>
  <c r="I22" i="3"/>
  <c r="H22" i="3"/>
  <c r="G22" i="3"/>
  <c r="F22" i="3"/>
  <c r="E22" i="3"/>
  <c r="D22" i="3"/>
  <c r="C22" i="3"/>
  <c r="B22" i="3" s="1"/>
  <c r="G21" i="3"/>
  <c r="G16" i="3" s="1"/>
  <c r="G15" i="3" s="1"/>
  <c r="G9" i="3" s="1"/>
  <c r="E21" i="3"/>
  <c r="B21" i="3" s="1"/>
  <c r="G20" i="3"/>
  <c r="E20" i="3"/>
  <c r="B20" i="3"/>
  <c r="B19" i="3"/>
  <c r="B18" i="3"/>
  <c r="B17" i="3"/>
  <c r="I16" i="3"/>
  <c r="H16" i="3"/>
  <c r="F16" i="3"/>
  <c r="E16" i="3"/>
  <c r="D16" i="3"/>
  <c r="C16" i="3"/>
  <c r="I15" i="3"/>
  <c r="I9" i="3" s="1"/>
  <c r="H15" i="3"/>
  <c r="F15" i="3"/>
  <c r="F9" i="3" s="1"/>
  <c r="F8" i="3" s="1"/>
  <c r="E15" i="3"/>
  <c r="D15" i="3"/>
  <c r="C15" i="3"/>
  <c r="B14" i="3"/>
  <c r="B13" i="3"/>
  <c r="B12" i="3"/>
  <c r="I11" i="3"/>
  <c r="H11" i="3"/>
  <c r="G11" i="3"/>
  <c r="F11" i="3"/>
  <c r="E11" i="3"/>
  <c r="D11" i="3"/>
  <c r="C11" i="3"/>
  <c r="B11" i="3" s="1"/>
  <c r="I10" i="3"/>
  <c r="H10" i="3"/>
  <c r="G10" i="3"/>
  <c r="F10" i="3"/>
  <c r="E10" i="3"/>
  <c r="D10" i="3"/>
  <c r="C10" i="3"/>
  <c r="B10" i="3" s="1"/>
  <c r="H9" i="3"/>
  <c r="D9" i="3"/>
  <c r="D8" i="3" s="1"/>
  <c r="C9" i="3"/>
  <c r="B9" i="3" l="1"/>
  <c r="B16" i="3"/>
  <c r="G32" i="3"/>
  <c r="G8" i="3" s="1"/>
  <c r="I8" i="3"/>
  <c r="B42" i="3"/>
  <c r="B70" i="3"/>
  <c r="H8" i="3"/>
  <c r="B15" i="3"/>
  <c r="H32" i="3"/>
  <c r="B38" i="3"/>
  <c r="C79" i="3"/>
  <c r="B79" i="3" s="1"/>
  <c r="C33" i="3"/>
  <c r="E38" i="3"/>
  <c r="E32" i="3" s="1"/>
  <c r="C61" i="3"/>
  <c r="B61" i="3" s="1"/>
  <c r="E90" i="3"/>
  <c r="B90" i="3" s="1"/>
  <c r="E9" i="3"/>
  <c r="C108" i="2"/>
  <c r="C124" i="2" s="1"/>
  <c r="C145" i="2" s="1"/>
  <c r="C147" i="2" s="1"/>
  <c r="C45" i="2"/>
  <c r="C55" i="2" s="1"/>
  <c r="C28" i="2"/>
  <c r="E8" i="3" l="1"/>
  <c r="C32" i="3"/>
  <c r="B33" i="3"/>
  <c r="C1815" i="1"/>
  <c r="C8" i="3" l="1"/>
  <c r="B8" i="3" s="1"/>
  <c r="B32" i="3"/>
</calcChain>
</file>

<file path=xl/sharedStrings.xml><?xml version="1.0" encoding="utf-8"?>
<sst xmlns="http://schemas.openxmlformats.org/spreadsheetml/2006/main" count="2954" uniqueCount="560">
  <si>
    <t>Име на параграф</t>
  </si>
  <si>
    <t>Код на параграф</t>
  </si>
  <si>
    <t>I. Функция Общи държавни служби</t>
  </si>
  <si>
    <t>Група А) Изпълнителни и законодателни органи</t>
  </si>
  <si>
    <t>117 Държавни и общински служби и дейности по изборите</t>
  </si>
  <si>
    <t>Разходи</t>
  </si>
  <si>
    <t>Други възнаграждения и плащания за персонала</t>
  </si>
  <si>
    <t>0200</t>
  </si>
  <si>
    <t xml:space="preserve">за нещатен персонал нает по трудови правоотношения </t>
  </si>
  <si>
    <t>0201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</si>
  <si>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</si>
  <si>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</si>
  <si>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</si>
  <si>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</si>
  <si>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</si>
  <si>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</si>
  <si>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</si>
  <si>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</si>
  <si>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</si>
  <si>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</si>
  <si>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</si>
  <si>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</si>
  <si>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командировки в страната</t>
  </si>
  <si>
    <t>1051</t>
  </si>
  <si>
    <t>Всичко - Разходи:</t>
  </si>
  <si>
    <t>Всичко - 117 Държавни и общински служби и дейности по изборите:</t>
  </si>
  <si>
    <t>122 Общинска администрация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</si>
  <si>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</si>
  <si>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</si>
  <si>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</si>
  <si>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</si>
  <si>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заплати и възнаграждения на персонала нает по служебни правоотношения</t>
  </si>
  <si>
    <t>0102</t>
  </si>
  <si>
    <t>за персонала по извънтрудови правоотношения</t>
  </si>
  <si>
    <t>0202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</si>
  <si>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</si>
  <si>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</si>
  <si>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</si>
  <si>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</si>
  <si>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</si>
  <si>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</si>
  <si>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</si>
  <si>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II. Функция Отбрана и сигурност</t>
  </si>
  <si>
    <t>Група Б) Полиция, вътрешен ред и сигурност</t>
  </si>
  <si>
    <t>239 Други дейности по вътрешната сигурност</t>
  </si>
  <si>
    <t>обезщетения за персонала, с характер на възнаграждение</t>
  </si>
  <si>
    <t>0208</t>
  </si>
  <si>
    <t>вода, горива и енергия</t>
  </si>
  <si>
    <t>1016</t>
  </si>
  <si>
    <t>разходи за външни услуги</t>
  </si>
  <si>
    <t>1020</t>
  </si>
  <si>
    <t>Всичко - 239 Други дейности по вътрешната сигурност:</t>
  </si>
  <si>
    <t>Всичко - Група Б) Полиция, вътрешен ред и сигурност:</t>
  </si>
  <si>
    <t>Група Д) Защита на населението, управление и дейности при стихийни бедствия и аварии</t>
  </si>
  <si>
    <t>282 Отбранително-мобилизационна подготовка, поддържане на запаси и мощности</t>
  </si>
  <si>
    <t>храна</t>
  </si>
  <si>
    <t>1011</t>
  </si>
  <si>
    <t>Всичко - 282 Отбранително-мобилизационна подготовка, поддържане на запаси и мощности:</t>
  </si>
  <si>
    <t>283 Превантивна дейност за намаляване на вредните последствия от бедствия и аварии</t>
  </si>
  <si>
    <t>Капиталови разходи</t>
  </si>
  <si>
    <t>Основен ремонт на дълготрайни материални активи</t>
  </si>
  <si>
    <t>5100</t>
  </si>
  <si>
    <t>Всичко - Капиталови разходи:</t>
  </si>
  <si>
    <t>Всичко - 283 Превантивна дейност за намаляване на вредните последствия от бедствия и аварии:</t>
  </si>
  <si>
    <t>284 Ликвидиране на последици от стихийни бедствия и производствени аварии</t>
  </si>
  <si>
    <t>Всичко - 284 Ликвидиране на последици от стихийни бедствия и производствени аварии:</t>
  </si>
  <si>
    <t>Всичко - Група Д) Защита на населението, управление и дейности при стихийни бедствия и аварии:</t>
  </si>
  <si>
    <t>Всичко - II. Функция Отбрана и сигурност:</t>
  </si>
  <si>
    <t>III. Функция Образование</t>
  </si>
  <si>
    <t/>
  </si>
  <si>
    <t>311 Детски градини</t>
  </si>
  <si>
    <t>осигурителни вноски от работодатели за Учителския пенсионен фонд (УчПФ)</t>
  </si>
  <si>
    <t>0552</t>
  </si>
  <si>
    <t>постелен инвентар и облекло</t>
  </si>
  <si>
    <t>1013</t>
  </si>
  <si>
    <t>учебни и научно-изследователски разходи и книги за библиотеките</t>
  </si>
  <si>
    <t>1014</t>
  </si>
  <si>
    <t>текущ ремонт</t>
  </si>
  <si>
    <t>1030</t>
  </si>
  <si>
    <t>разходи за застраховки</t>
  </si>
  <si>
    <t>1062</t>
  </si>
  <si>
    <t>разходи за договорни санкции и неустойки, съдебни обезщетения и разноски</t>
  </si>
  <si>
    <t>1092</t>
  </si>
  <si>
    <t>Платени данъци, такси и административни санкции</t>
  </si>
  <si>
    <t>1900</t>
  </si>
  <si>
    <t>платени държавни данъци, такси, наказателни лихви и административни санкции</t>
  </si>
  <si>
    <t>1901</t>
  </si>
  <si>
    <t>Придобиване на дълготрайни материални активи</t>
  </si>
  <si>
    <t>5200</t>
  </si>
  <si>
    <t>придобиване на друго оборудване, машини и съоръжения</t>
  </si>
  <si>
    <t>5203</t>
  </si>
  <si>
    <t>придобиване на стопански инвентар</t>
  </si>
  <si>
    <t>5205</t>
  </si>
  <si>
    <t>Всичко - 311 Детски градини:</t>
  </si>
  <si>
    <t>318 Подготвителна група в училище</t>
  </si>
  <si>
    <t>Всичко - 318 Подготвителна група в училище:</t>
  </si>
  <si>
    <t>322 Неспециализирани училища, без професионални гимназии</t>
  </si>
  <si>
    <t>медикаменти</t>
  </si>
  <si>
    <t>1012</t>
  </si>
  <si>
    <t>краткосрочни командировки в чужбина</t>
  </si>
  <si>
    <t>1052</t>
  </si>
  <si>
    <t>платени общински данъци, такси, наказателни лихви и административни санкции</t>
  </si>
  <si>
    <t>1981</t>
  </si>
  <si>
    <t>Стипендии</t>
  </si>
  <si>
    <t>4000</t>
  </si>
  <si>
    <t>Текущи трансфери, обезщетения и помощи за домакинствата</t>
  </si>
  <si>
    <t>4200</t>
  </si>
  <si>
    <t>други текущи трансфери за домакинствата</t>
  </si>
  <si>
    <t>4219</t>
  </si>
  <si>
    <t>Субсидии</t>
  </si>
  <si>
    <t xml:space="preserve">Субсидии и други текущи трансфери за нефинансови предприятия </t>
  </si>
  <si>
    <t>4300</t>
  </si>
  <si>
    <t>за текуща дейност</t>
  </si>
  <si>
    <t>4301</t>
  </si>
  <si>
    <t>Всичко - Субсидии:</t>
  </si>
  <si>
    <t>придобиване на компютри и хардуер</t>
  </si>
  <si>
    <t>5201</t>
  </si>
  <si>
    <t>Придобиване на нематериални дълготрайни активи</t>
  </si>
  <si>
    <t>5300</t>
  </si>
  <si>
    <t>придобиване на програмни продукти и лицензи за програмни продукти</t>
  </si>
  <si>
    <t>5301</t>
  </si>
  <si>
    <t>Всичко - 322 Неспециализирани училища, без професионални гимназии:</t>
  </si>
  <si>
    <t>324 Спортни училища</t>
  </si>
  <si>
    <t>Всичко - 324 Спортни училища:</t>
  </si>
  <si>
    <t>326 Професионални гимназии и паралелки за професионална подготовка</t>
  </si>
  <si>
    <t>Всичко - 326 Професионални гимназии и паралелки за професионална подготовка:</t>
  </si>
  <si>
    <t>332 Общежития</t>
  </si>
  <si>
    <t>Всичко - 332 Общежития:</t>
  </si>
  <si>
    <t>337 Център за подкрепа за личностно развитие</t>
  </si>
  <si>
    <t>Всичко - 337 Център за подкрепа за личностно развитие:</t>
  </si>
  <si>
    <t>338 Ресурсно подпомагане</t>
  </si>
  <si>
    <t>Всичко - 338 Ресурсно подпомагане:</t>
  </si>
  <si>
    <t>389 Други дейности по образованието</t>
  </si>
  <si>
    <t>Всичко - 389 Други дейности по образованието:</t>
  </si>
  <si>
    <t>Всичко - :</t>
  </si>
  <si>
    <t>Всичко - III. Функция Образование:</t>
  </si>
  <si>
    <t>IV. Функция Здравеопазване</t>
  </si>
  <si>
    <t>431 Детски ясли, детски кухни и яслени групи в детска градина</t>
  </si>
  <si>
    <t>Всичко - 431 Детски ясли, детски кухни и яслени групи в детска градина:</t>
  </si>
  <si>
    <t>437 Здравен кабинет в детски градини и училища</t>
  </si>
  <si>
    <t>Всичко - 437 Здравен кабинет в детски градини и училища:</t>
  </si>
  <si>
    <t>469 Други дейности по здравеопазването</t>
  </si>
  <si>
    <t>Всичко - 469 Други дейности по здравеопазването:</t>
  </si>
  <si>
    <t>Всичко - IV. Функция Здравеопазване:</t>
  </si>
  <si>
    <t>V. Функция Социално осигуряване, подпомагане и грижи</t>
  </si>
  <si>
    <t>Група В) Програми, дейности и служби по социалното осигуряване, подпомагане и заетостта</t>
  </si>
  <si>
    <t>526 Центрове за обществена подкрепа</t>
  </si>
  <si>
    <t>Всичко - 526 Центрове за обществена подкрепа:</t>
  </si>
  <si>
    <t>529 Кризисен център</t>
  </si>
  <si>
    <t>обезщетения и помощи по социалното подпомагане</t>
  </si>
  <si>
    <t>4202</t>
  </si>
  <si>
    <t>Всичко - 529 Кризисен център:</t>
  </si>
  <si>
    <t>530 Център за настаняване от семеен тип</t>
  </si>
  <si>
    <t>Всичко - 530 Център за настаняване от семеен тип:</t>
  </si>
  <si>
    <t>532 Програми за временна заетост</t>
  </si>
  <si>
    <t>Всичко - 532 Програми за временна заетост:</t>
  </si>
  <si>
    <t>534 Наблюдавани жилища</t>
  </si>
  <si>
    <t>Всичко - 534 Наблюдавани жилища:</t>
  </si>
  <si>
    <t>535 Преходни жилища</t>
  </si>
  <si>
    <t>Всичко - 535 Преходни жилища:</t>
  </si>
  <si>
    <t>538 Програми за закрила на детето</t>
  </si>
  <si>
    <t>Всичко - 538 Програми за закрила на детето:</t>
  </si>
  <si>
    <t>540 Домове за стари хора</t>
  </si>
  <si>
    <t>Всичко - 540 Домове за стари хора:</t>
  </si>
  <si>
    <t>541 Домове за пълнолетни лица с увреждания</t>
  </si>
  <si>
    <t>Всичко - 541 Домове за пълнолетни лица с увреждания:</t>
  </si>
  <si>
    <t>548 Дневни центрове за стари хора</t>
  </si>
  <si>
    <t>Всичко - 548 Дневни центрове за стари хора:</t>
  </si>
  <si>
    <t>550 Центрове за социална рехабилитация и интеграция</t>
  </si>
  <si>
    <t>Всичко - 550 Центрове за социална рехабилитация и интеграция:</t>
  </si>
  <si>
    <t>551 Дневни центрове за лица с увреждания</t>
  </si>
  <si>
    <t>Всичко - 551 Дневни центрове за лица с увреждания:</t>
  </si>
  <si>
    <t>554 Защитени жилища</t>
  </si>
  <si>
    <t>Всичко - 554 Защитени жилища:</t>
  </si>
  <si>
    <t>561 Асистентска подкрепа</t>
  </si>
  <si>
    <t>Всичко - 561 Асистентска подкрепа:</t>
  </si>
  <si>
    <t>562 Асистенти за лична помощ</t>
  </si>
  <si>
    <t>Всичко - 562 Асистенти за лична помощ:</t>
  </si>
  <si>
    <t>589 Други служби и дейности по социалното осигуряване, подпомагане и заетостта</t>
  </si>
  <si>
    <t>Всичко - 589 Други служби и дейности по социалното осигуряване, подпомагане и заетостта:</t>
  </si>
  <si>
    <t>Всичко - Група В) Програми, дейности и служби по социалното осигуряване, подпомагане и заетостта:</t>
  </si>
  <si>
    <t>Всичко - V. Функция Социално осигуряване, подпомагане и грижи:</t>
  </si>
  <si>
    <t>VII. Функция Култура, спорт, почивни дейности и религиозно дело</t>
  </si>
  <si>
    <t>Група Б) Физическа култура и спорт</t>
  </si>
  <si>
    <t>713 Спорт за всички</t>
  </si>
  <si>
    <t>Всичко - 713 Спорт за всички:</t>
  </si>
  <si>
    <t>Всичко - Група Б) Физическа култура и спорт:</t>
  </si>
  <si>
    <t>Група В) Култура</t>
  </si>
  <si>
    <t>738 Читалища</t>
  </si>
  <si>
    <t>Субсидии и други текущи трансфери за юридически лица с нестопанска цел</t>
  </si>
  <si>
    <t>4500</t>
  </si>
  <si>
    <t>Всичко - 738 Читалища:</t>
  </si>
  <si>
    <t>739 Музеи, худ. галерии, паметници на културата и етногр. комплекси с национален и регионален харакер</t>
  </si>
  <si>
    <t>други финансови услуги</t>
  </si>
  <si>
    <t>1069</t>
  </si>
  <si>
    <t>Разходи за членски внос и участие в нетърговски организации и дейности</t>
  </si>
  <si>
    <t>4600</t>
  </si>
  <si>
    <t>Всичко - 739 Музеи, худ. галерии, паметници на културата и етногр. комплекси с национален и регионален харакер:</t>
  </si>
  <si>
    <t>751 Библиотеки с национален и регионален характер</t>
  </si>
  <si>
    <t>други разходи, некласифицирани в другите параграфи и подпараграфи</t>
  </si>
  <si>
    <t>1098</t>
  </si>
  <si>
    <t>Всичко - 751 Библиотеки с национален и регионален характер: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</si>
  <si>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</si>
  <si>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</si>
  <si>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</si>
  <si>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</si>
  <si>
    <t>VIII. Функция Икономически дейности и услуги</t>
  </si>
  <si>
    <t>Група В) Транспорт и съобщения</t>
  </si>
  <si>
    <t>849 Други дейности по транспорта,пътищата,пощите и далекосъобщенията</t>
  </si>
  <si>
    <t>Всичко - 849 Други дейности по транспорта,пътищата,пощите и далекосъобщенията:</t>
  </si>
  <si>
    <t>Всичко - Група В) Транспорт и съобщения:</t>
  </si>
  <si>
    <t>Група Е) Други дейности по икономиката</t>
  </si>
  <si>
    <t>898 Други дейности по икономиката</t>
  </si>
  <si>
    <t>Всичко - 898 Други дейности по икономиката:</t>
  </si>
  <si>
    <t>Всичко - Група Е) Други дейности по икономиката:</t>
  </si>
  <si>
    <t>Всичко - VIII. Функция Икономически дейности и услуги:</t>
  </si>
  <si>
    <t>Приложение 2</t>
  </si>
  <si>
    <t xml:space="preserve">Отчет на разходите по бюджета на Община Велико Търново </t>
  </si>
  <si>
    <t>РАЗХОДИ ЗА ДЪРЖАВНИ ДЕЙНОСТИ</t>
  </si>
  <si>
    <t>РАЗХОДИ ЗА МЕСТНИ ДЕЙНОСТИ</t>
  </si>
  <si>
    <t>обезщетения и помощи по решение на общинския съвет</t>
  </si>
  <si>
    <t>4214</t>
  </si>
  <si>
    <t xml:space="preserve">123 Общински съвети </t>
  </si>
  <si>
    <t>Всичко - 123 Общински съвети :</t>
  </si>
  <si>
    <t>336 Столове</t>
  </si>
  <si>
    <t>Всичко - 336 Столове:</t>
  </si>
  <si>
    <t>524 Домашен социален патронаж</t>
  </si>
  <si>
    <t>Всичко - 524 Домашен социален патронаж:</t>
  </si>
  <si>
    <t>525 Клубове на пенсионера, инвалида и др.</t>
  </si>
  <si>
    <t>Всичко - 525 Клубове на пенсионера, инвалида и др.: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</si>
  <si>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</si>
  <si>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</si>
  <si>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603 Водоснабдяване и канализация</t>
  </si>
  <si>
    <t>изграждане на инфраструктурни обекти</t>
  </si>
  <si>
    <t>5206</t>
  </si>
  <si>
    <t>Всичко - 603 Водоснабдяване и канализация: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</si>
  <si>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</si>
  <si>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</si>
  <si>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</si>
  <si>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</si>
  <si>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619 Други дейности по жилищното строителство, благоустройството и регионалното развитие</t>
  </si>
  <si>
    <t>Всичко - 619 Други дейности по жилищното строителство, благоустройството и регионалното развитие: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</si>
  <si>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</si>
  <si>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</si>
  <si>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621 Управление, контрол и регулиране на дейностите по опазване на околната среда</t>
  </si>
  <si>
    <t>Всичко - 621 Управление, контрол и регулиране на дейностите по опазване на околната среда:</t>
  </si>
  <si>
    <t>622 Озеленяване</t>
  </si>
  <si>
    <t>Всичко - 622 Озеленяване:</t>
  </si>
  <si>
    <t>623 Чистота</t>
  </si>
  <si>
    <t>Всичко - 623 Чистота:</t>
  </si>
  <si>
    <t>629 Други дейности по опазване на околната среда</t>
  </si>
  <si>
    <t>Всичко - 629 Други дейности по опазване на околната среда: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</si>
  <si>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</si>
  <si>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</si>
  <si>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Група А) Почивно дело</t>
  </si>
  <si>
    <t>701 Дейности по почивното дело и социалния отдих</t>
  </si>
  <si>
    <t>Всичко - 701 Дейности по почивното дело и социалния отдих:</t>
  </si>
  <si>
    <t>Всичко - Група А) Почивно дело:</t>
  </si>
  <si>
    <t>714 Спортни бази за спорт за всички</t>
  </si>
  <si>
    <t>Всичко - 714 Спортни бази за спорт за всички:</t>
  </si>
  <si>
    <t>735 Театри</t>
  </si>
  <si>
    <t>Всичко - 735 Театри:</t>
  </si>
  <si>
    <t>737 Оркестри и ансамбли</t>
  </si>
  <si>
    <t>Всичко - 737 Оркестри и ансамбли:</t>
  </si>
  <si>
    <t>741 Радиотранслационни възли</t>
  </si>
  <si>
    <t>Всичко - 741 Радиотранслационни възли:</t>
  </si>
  <si>
    <t>745 Обредни домове и зали</t>
  </si>
  <si>
    <t>Всичко - 745 Обредни домове и зали:</t>
  </si>
  <si>
    <t>Група Б) Селско стопанство, горско стопанство, лов и риболов</t>
  </si>
  <si>
    <t>829 Други дейности по селско и горско стопанство, лов и риболов</t>
  </si>
  <si>
    <t>Всичко - 829 Други дейности по селско и горско стопанство, лов и риболов:</t>
  </si>
  <si>
    <t>Всичко - Група Б) Селско стопанство, горско стопанство, лов и риболов:</t>
  </si>
  <si>
    <t>831 Управление,контрол и регулиране на дейностите по транспорта и пътищата</t>
  </si>
  <si>
    <t>Всичко - 831 Управление,контрол и регулиране на дейностите по транспорта и пътищата:</t>
  </si>
  <si>
    <t>866 Общински пазари и тържища</t>
  </si>
  <si>
    <t>Всичко - 866 Общински пазари и тържища:</t>
  </si>
  <si>
    <t>875 Органи и дейности по приватизация</t>
  </si>
  <si>
    <t>Всичко - 875 Органи и дейности по приватизация:</t>
  </si>
  <si>
    <t>878 Приюти за безстопанствени животни</t>
  </si>
  <si>
    <t>Всичко - 878 Приюти за безстопанствени животни:</t>
  </si>
  <si>
    <t>IX. Функция Разходи некласифицирани в другите функции</t>
  </si>
  <si>
    <t>910 Разходи за лихви</t>
  </si>
  <si>
    <t>Други</t>
  </si>
  <si>
    <t>Разходи за лихви по заеми от страната</t>
  </si>
  <si>
    <t>2200</t>
  </si>
  <si>
    <t>Разходи за лихви по заеми от банки в страната</t>
  </si>
  <si>
    <t>2221</t>
  </si>
  <si>
    <t>Разходи за лихви по други заеми от страната</t>
  </si>
  <si>
    <t>2224</t>
  </si>
  <si>
    <t>Всичко - Други:</t>
  </si>
  <si>
    <t>Всичко - 910 Разходи за лихви:</t>
  </si>
  <si>
    <t>Всичко - IX. Функция Разходи некласифицирани в другите функции:</t>
  </si>
  <si>
    <t>ДОФИНАНСИРАНЕ</t>
  </si>
  <si>
    <t>придобиване на сгради</t>
  </si>
  <si>
    <t>5202</t>
  </si>
  <si>
    <t>придобиване на други нематериални дълготрайни активи</t>
  </si>
  <si>
    <t>5309</t>
  </si>
  <si>
    <t>към 31.12.2023 година</t>
  </si>
  <si>
    <t>ОБЩО РАЗХОДИ:</t>
  </si>
  <si>
    <t>ВСИЧКО ДОФИНАНСИРАНЕ:</t>
  </si>
  <si>
    <t>ВСИЧКО РАЗХОДИ ЗА МЕСТНИ ДЕЙНОСТИ:</t>
  </si>
  <si>
    <t>ВСИЧКО РАЗХОДИ ЗА ДЪРЖАВНИ ДЕЙНОСТИ:</t>
  </si>
  <si>
    <t>Отчет към 31.03.2023 г.</t>
  </si>
  <si>
    <t>Приложение 1</t>
  </si>
  <si>
    <t xml:space="preserve">Отчет на приходите по бюджета на Община Велико Търново </t>
  </si>
  <si>
    <t>към 31.03.2023 година</t>
  </si>
  <si>
    <t>Тримесечен отчет към 31.03.2023</t>
  </si>
  <si>
    <t>ДЪРЖАВНИ ДЕЙНОСТИ</t>
  </si>
  <si>
    <t>I.Имуществени данъци и неданъчни приходи</t>
  </si>
  <si>
    <t xml:space="preserve"> 1. Имущественни и др. данъци</t>
  </si>
  <si>
    <t>Всичко имуществени данъци</t>
  </si>
  <si>
    <t>2. Неданъчни приходи</t>
  </si>
  <si>
    <t>Общински такси</t>
  </si>
  <si>
    <t>2700</t>
  </si>
  <si>
    <t>за ползване на общежития и други по образованието</t>
  </si>
  <si>
    <t>2708</t>
  </si>
  <si>
    <t>Други приходи</t>
  </si>
  <si>
    <t>3600</t>
  </si>
  <si>
    <t>реализирани курсови разлики от валутни операции (нето) (+/-)</t>
  </si>
  <si>
    <t>3601</t>
  </si>
  <si>
    <t>получени застрахователни обезщетения за ДМА</t>
  </si>
  <si>
    <t>3611</t>
  </si>
  <si>
    <t>други неданъчни приходи</t>
  </si>
  <si>
    <t>3619</t>
  </si>
  <si>
    <t>Внесени ДДС и други данъци върху продажбите</t>
  </si>
  <si>
    <t>3700</t>
  </si>
  <si>
    <t>внесен данък върху приходите от стопанска дейност на бюджетните предприятия (-)</t>
  </si>
  <si>
    <t>3702</t>
  </si>
  <si>
    <t>Помощи и дарения от страната</t>
  </si>
  <si>
    <t>текущи помощи и дарения от страната</t>
  </si>
  <si>
    <t>4501</t>
  </si>
  <si>
    <t>Помощи и дарения от чужбина</t>
  </si>
  <si>
    <t>текущи помощи и дарения от Европейския съюз</t>
  </si>
  <si>
    <t>4610</t>
  </si>
  <si>
    <t>Всичко неданъчни приходи</t>
  </si>
  <si>
    <t>Общо приходи (1+2)</t>
  </si>
  <si>
    <t>III.Трансфери</t>
  </si>
  <si>
    <t>Трансфери между бюджета на бюджетната организация и ЦБ (нето)</t>
  </si>
  <si>
    <t>3100</t>
  </si>
  <si>
    <t>обща субсидия и други трансфери за държавни дейности от ЦБ за общини (+)</t>
  </si>
  <si>
    <t>3111</t>
  </si>
  <si>
    <t>получени от общини трансфери за други целеви разходи от ЦБ чрез  кодовете в СЕБРА 488 001 ххх-х</t>
  </si>
  <si>
    <t>3118</t>
  </si>
  <si>
    <t>възстановени трансфери за ЦБ (-)</t>
  </si>
  <si>
    <t>3120</t>
  </si>
  <si>
    <t>получени от общини трансфери за други целеви разходи от ЦБ чрез кодове в СЕБРА 488 002 ххх-х</t>
  </si>
  <si>
    <t>3128</t>
  </si>
  <si>
    <t>Трансфери между бюджети (нето)</t>
  </si>
  <si>
    <t>6100</t>
  </si>
  <si>
    <t>трансфери между бюджети - получени трансфери (+)</t>
  </si>
  <si>
    <t>6101</t>
  </si>
  <si>
    <t>трансфери между бюджети - предоставени трансфери (-)</t>
  </si>
  <si>
    <t>6102</t>
  </si>
  <si>
    <t>трансфери от МТСП по програми за осигуряване на заетост (+/-)</t>
  </si>
  <si>
    <t>6105</t>
  </si>
  <si>
    <t xml:space="preserve">Трансфери от/за държавни предприятия и други лица, включени в консолидираната фискална програма </t>
  </si>
  <si>
    <t>6400</t>
  </si>
  <si>
    <t>получени трансфери (+)</t>
  </si>
  <si>
    <t>6401</t>
  </si>
  <si>
    <t>Всичко трансфери</t>
  </si>
  <si>
    <t>IV.Временни безлихвени заеми</t>
  </si>
  <si>
    <t>Временни безлихвени заеми между бюджети и сметки за средствата от Европейския съюз (нето)</t>
  </si>
  <si>
    <t>7600</t>
  </si>
  <si>
    <t>Всичко временни безлихвени заеми</t>
  </si>
  <si>
    <t>Всичко приходи (І+ІІІ+ІV)</t>
  </si>
  <si>
    <t>V.Операции с финансови активи и пасиви</t>
  </si>
  <si>
    <t>Събрани средства и извършени плащания за сметка на други бюджети, сметки и фондове - нето (+/-)</t>
  </si>
  <si>
    <t>8800</t>
  </si>
  <si>
    <t>събрани средства и извършени плащания от/за сметки за средствата от Европейския съюз (+/-)</t>
  </si>
  <si>
    <t>8803</t>
  </si>
  <si>
    <t>Депозити и средства по сметки - нето (+/-)     (този параграф се използва и за наличностите на ЦБ в БНБ)</t>
  </si>
  <si>
    <t>9500</t>
  </si>
  <si>
    <t>остатък в левове по сметки от предходния период (+)</t>
  </si>
  <si>
    <t>9501</t>
  </si>
  <si>
    <t>остатък в левова равностойност по валутни сметки от предходния период (+)</t>
  </si>
  <si>
    <t>9502</t>
  </si>
  <si>
    <t>наличност в левове по сметки в края на периода (-)</t>
  </si>
  <si>
    <t>9507</t>
  </si>
  <si>
    <t>наличност в левова равностойност по валутни сметки в края на периода (-)</t>
  </si>
  <si>
    <t>9508</t>
  </si>
  <si>
    <t xml:space="preserve">Всичко финансиране на дефицита </t>
  </si>
  <si>
    <t xml:space="preserve">Общо  приходи от Държавни Дейности </t>
  </si>
  <si>
    <t>МЕСТНИ ДЕЙНОСТИ</t>
  </si>
  <si>
    <t>Данък върху доходите на физически лица</t>
  </si>
  <si>
    <t>патентен данък и данък върху таксиметров превоз на пътници</t>
  </si>
  <si>
    <t>0103</t>
  </si>
  <si>
    <t>в т.ч.данък върху таксиметров превоз на пътници</t>
  </si>
  <si>
    <t>0113</t>
  </si>
  <si>
    <t>Имуществени и други местни данъци</t>
  </si>
  <si>
    <t>1300</t>
  </si>
  <si>
    <t>данък върху недвижими имоти</t>
  </si>
  <si>
    <t>1301</t>
  </si>
  <si>
    <t>данък върху превозните средства</t>
  </si>
  <si>
    <t>1303</t>
  </si>
  <si>
    <t>данък при придобиване на имущество по дарения и възмезден начин</t>
  </si>
  <si>
    <t>1304</t>
  </si>
  <si>
    <t>туристически данък</t>
  </si>
  <si>
    <t>1308</t>
  </si>
  <si>
    <t>Други данъци</t>
  </si>
  <si>
    <t>2000</t>
  </si>
  <si>
    <t>Приходи и доходи от собственост</t>
  </si>
  <si>
    <t>2400</t>
  </si>
  <si>
    <t>нетни приходи от продажби на услуги, стоки и продукция</t>
  </si>
  <si>
    <t>2404</t>
  </si>
  <si>
    <t>приходи от наеми на имущество</t>
  </si>
  <si>
    <t>2405</t>
  </si>
  <si>
    <t>приходи от наеми на земя</t>
  </si>
  <si>
    <t>2406</t>
  </si>
  <si>
    <t>приходи от лихви по текущи банкови сметки</t>
  </si>
  <si>
    <t>2408</t>
  </si>
  <si>
    <t>приходи от лихви по срочни депозити</t>
  </si>
  <si>
    <t>2409</t>
  </si>
  <si>
    <t>за ползване на детски кухни</t>
  </si>
  <si>
    <t>2702</t>
  </si>
  <si>
    <t>за ползване на домашен социален патронаж и други общински социални услуги</t>
  </si>
  <si>
    <t>2704</t>
  </si>
  <si>
    <t>за битови отпадъци</t>
  </si>
  <si>
    <t>2707</t>
  </si>
  <si>
    <t>за технически услуги</t>
  </si>
  <si>
    <t>2710</t>
  </si>
  <si>
    <t>за административни услуги</t>
  </si>
  <si>
    <t>2711</t>
  </si>
  <si>
    <t>за откупуване на гробни места</t>
  </si>
  <si>
    <t>2715</t>
  </si>
  <si>
    <t>за притежаване на куче</t>
  </si>
  <si>
    <t>2717</t>
  </si>
  <si>
    <t>други общински такси</t>
  </si>
  <si>
    <t>2729</t>
  </si>
  <si>
    <t>Глоби, санкции и наказателни лихви</t>
  </si>
  <si>
    <t>2800</t>
  </si>
  <si>
    <t>глоби, санкции, неустойки, наказателни лихви, обезщетения и начети</t>
  </si>
  <si>
    <t>2802</t>
  </si>
  <si>
    <t>наказателни лихви за данъци, мита и осигурителни вноски</t>
  </si>
  <si>
    <t>2809</t>
  </si>
  <si>
    <t>внесен ДДС (-)</t>
  </si>
  <si>
    <t>3701</t>
  </si>
  <si>
    <t>Постъпления от продажба на нефинансови активи</t>
  </si>
  <si>
    <t>постъпления от продажба на сгради</t>
  </si>
  <si>
    <t>4022</t>
  </si>
  <si>
    <t>постъпления от продажба на нематериални дълготрайни активи</t>
  </si>
  <si>
    <t>4030</t>
  </si>
  <si>
    <t>постъпления от продажба на земя</t>
  </si>
  <si>
    <t>4040</t>
  </si>
  <si>
    <t>Приходи от концесии</t>
  </si>
  <si>
    <t>4100</t>
  </si>
  <si>
    <t>капиталови помощи и дарения от страната</t>
  </si>
  <si>
    <t>4503</t>
  </si>
  <si>
    <t>обща изравнителна субсидия и други трансфери за местни дейности от ЦБ за общини (+)</t>
  </si>
  <si>
    <t>3112</t>
  </si>
  <si>
    <t>Трансфери между бюджети и сметки за средствата от Европейския съюз (нето)</t>
  </si>
  <si>
    <t>6200</t>
  </si>
  <si>
    <t>предоставени трансфери (+/-)</t>
  </si>
  <si>
    <t>6202</t>
  </si>
  <si>
    <t>Заеми от банки и други лица в страната - нето (+/-)</t>
  </si>
  <si>
    <t>8300</t>
  </si>
  <si>
    <t>получени краткосрочни заеми от банки в страната (+)</t>
  </si>
  <si>
    <t>8311</t>
  </si>
  <si>
    <t>получени дългосрочни заеми от банки в страната (+)</t>
  </si>
  <si>
    <t>8312</t>
  </si>
  <si>
    <t>получени дългосрочни заеми от други лица в страната (+)</t>
  </si>
  <si>
    <t>8372</t>
  </si>
  <si>
    <t xml:space="preserve"> - В Т.Ч. дългосрочни заеми от „Регионален фонд за градско развитие“ АД (РФГР)  (+)</t>
  </si>
  <si>
    <t>8375</t>
  </si>
  <si>
    <t>погашения по дългосрочни заеми от други лица в страната (-)</t>
  </si>
  <si>
    <t>8382</t>
  </si>
  <si>
    <t xml:space="preserve"> - В Т.Ч. дългосрочни заеми от ФОНД ЗА ОРГАНИТЕ НА МЕСТНО САМОУПРАВЛЕНИЕ - " ФЛАГ " ЕАД (-)_x000D_
</t>
  </si>
  <si>
    <t>8389</t>
  </si>
  <si>
    <t>остатък в левове по депозити от предходния период (+)</t>
  </si>
  <si>
    <t>9503</t>
  </si>
  <si>
    <t>остатък в касата в  левове от предходния период (+)</t>
  </si>
  <si>
    <t>9505</t>
  </si>
  <si>
    <t>наличност в левове по депозити в края на периода (-)</t>
  </si>
  <si>
    <t>9509</t>
  </si>
  <si>
    <t xml:space="preserve">Общо  приходи от Местни Дейности </t>
  </si>
  <si>
    <t>ОБЩО ПРИХОДИ ПО БЮДЖЕТА:</t>
  </si>
  <si>
    <t>Приложение 3</t>
  </si>
  <si>
    <t>ИНВЕСТИЦИОННА ПРОГРАМА</t>
  </si>
  <si>
    <t>ОТЧЕТ КЪМ 31.03.2023 Г.</t>
  </si>
  <si>
    <t>НАИМЕНОВАНИЕ НА ОБЕКТИТЕ</t>
  </si>
  <si>
    <t xml:space="preserve">ВСИЧКО </t>
  </si>
  <si>
    <t>Целева субсидия</t>
  </si>
  <si>
    <t>Приватизация</t>
  </si>
  <si>
    <t>Собствени бюджетни средства</t>
  </si>
  <si>
    <t>Сметки за средства от Европейския съюз</t>
  </si>
  <si>
    <t xml:space="preserve">Преходен остатък по бюджета </t>
  </si>
  <si>
    <t>Прех.остатъци от трансфери м/у бюджета и ЦБ и други</t>
  </si>
  <si>
    <t>Трансфери м/у бюджета и ЦБ и други</t>
  </si>
  <si>
    <t>отчет</t>
  </si>
  <si>
    <t>ВСИЧКО РАЗХОДИ:</t>
  </si>
  <si>
    <t>5100  ОСНОВЕН  РЕМОНТ НА ДМА</t>
  </si>
  <si>
    <t>Функция 02 Отбрана и сигурност</t>
  </si>
  <si>
    <t>ОБЕКТИ</t>
  </si>
  <si>
    <t>Сензор за ниво на вода на моста над р. "Янтра" в ЖК "Чолаковци"</t>
  </si>
  <si>
    <t>Възстановяване на улици в с. Ново село - водостоци, ПМС 92/17.04.2015 г.</t>
  </si>
  <si>
    <t>Възстановяване сградата на детска градина „Пинокио”, с. Самоводене, УПИ-I, кв. 37, по ПМС 250 от 04.09.2020 г. и ПМС 207/29.06.2021 г.</t>
  </si>
  <si>
    <t>Функция 03 Образование</t>
  </si>
  <si>
    <t>Основен ремонт на спортна площадка ОУ "Св. Патриарх Евтимий", гр. В. Търново ПМС 269/07.09.2022 г.</t>
  </si>
  <si>
    <t>Основен ремонт на спортна площадка ОУ "П.Р.Славейков", гр. В. Търново ПМС 269/07.09.2022 г.</t>
  </si>
  <si>
    <t>Спортно стрелбище, находящо се в Спортно училище "Георги Живков", гр. В. Търново</t>
  </si>
  <si>
    <t>Енергийна ефективност ОУ "П.Р.Славейков", гр. В. Търново - собствено участие 315 044 лв. и            НДЕФ - 647 052 лв.</t>
  </si>
  <si>
    <t>Енергийна ефективност сграда ПЕГ "Проф. д-р Асен Златаров"</t>
  </si>
  <si>
    <t>Функция 06 Жилищно строителство, Б К С и опазване  околната среда</t>
  </si>
  <si>
    <t>Ул."Полтава", гр. В.Търново - уширение и направа на паркоместа между ул."арх. Петър Матанов" и ул."Симеон Велики", кв."Кольо Фичето"</t>
  </si>
  <si>
    <t>Строителство и реконструкция на ВиК инфраструктура в гр. Велико Търново по подобекти: Подобект 2: " Строителство и реконструкция на водопроводни и канализационни колектори по  ул. "Теодосий Търновски", ул. "Димитър Найденов", ул. "Сливница" -  гр. В. Търново; Подобект 3: "Строителство и реконструкция на уличен водопровод по ул."Ксилифорска", гр. Велико Търново" /РМС №711/30.09.2022 г./</t>
  </si>
  <si>
    <t>Функция 07 Почивно дело, култура, религиоз. дейности</t>
  </si>
  <si>
    <t>Вътрешен интериор, декори, стенописи, арки  по проект "Разширение на Мултимедиен посетителски център "Царевград Търнов" по ОП „Региони в растеж“ 2014-2020г., №BG16RFOP001-1.009-0007 /код 98/</t>
  </si>
  <si>
    <t>Функция 08 Икономически дейности и услуги</t>
  </si>
  <si>
    <t xml:space="preserve">Изграждане на кръгово кръстовище между  ул. "Беляковскo шосе", бул. "България", ул. "Полтава", ул."Освобождение", ул. "Краков" по проект Интегриран градски транспорт на гр. Велико Търново по ОП „Региони в растеж“ 2014-2020г. BG16RFOP001 - 1.009-0005-C01 /код 98/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</si>
  <si>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5200  ПРИДОБИВАНЕ НА ДМА</t>
  </si>
  <si>
    <t>Функция 01 Общи държавни служби</t>
  </si>
  <si>
    <t>5203 Придобиване на др. оборудване машини и съоръжения</t>
  </si>
  <si>
    <t>Община Велико Търново - система за контрол на достъп и работно време</t>
  </si>
  <si>
    <t>5205  Придобиване на стопански инвентар</t>
  </si>
  <si>
    <t>Водоструйка за нуждите на Общинска администрация</t>
  </si>
  <si>
    <t>5201 Придобиване на компютри и хардуер</t>
  </si>
  <si>
    <t>Широкоформатен дисплей и стойка ОУ "Димитър Благоев" , гр. Велико Търново</t>
  </si>
  <si>
    <t>ДГ „Ален мак“, гр. Велико Търново -лаптоп "Звездно небе" по проект "Подкрепа за приобщаващо образование" №BG05M2OP001-3.018-0001 /код 98/</t>
  </si>
  <si>
    <t>5202 Придобиване на сгради</t>
  </si>
  <si>
    <t>Изграждане на ДГ в кв. "Картала", гр. В. Търново</t>
  </si>
  <si>
    <t>ДГ "Шарения замък" - тематичен детски кът за игра</t>
  </si>
  <si>
    <t>Оборудване на сграда на ПМГ "В. Друмев" за осигуряване на едносменен режим на обучение</t>
  </si>
  <si>
    <t>ДГ "Св. Св. Кирил и Методий", гр. В. Търново - съоръжения за детска площадка</t>
  </si>
  <si>
    <t>Озвучителна апаратура  - СУ "Вела Благоева", гр. Велико Търново</t>
  </si>
  <si>
    <t>Канален миксер за управление с таблет - ОУ "Св. Патриарх Евтимий", гр. Велико Търново</t>
  </si>
  <si>
    <t>Баскетболни табла- ОУ "П.Р. Славейков", гр. Велико Търново</t>
  </si>
  <si>
    <t>Музикален звънец Биз - ПМГ Васил Друмев град Велико Търново</t>
  </si>
  <si>
    <t>Шкаф мивка с 2 корита  - ДГ "Райна Княгиня" град Велико Търново</t>
  </si>
  <si>
    <t>Шкаф мивка нераждаема стомана  - ДГ "Пламъче" град Дебелец</t>
  </si>
  <si>
    <t>Мебели за обзавеждане детски градини</t>
  </si>
  <si>
    <t>Двугнездова мивка с плот от хром-никелова ламарина - ДГ "Първи юни" град Велико Търново</t>
  </si>
  <si>
    <t>ОУ „Бачо Киро“, гр. Велико Търново - музикални инструменти</t>
  </si>
  <si>
    <t>Функция 04 Здравеопазване</t>
  </si>
  <si>
    <t>Климатици на Детските ясли</t>
  </si>
  <si>
    <t>Функция 05  Социално осигур., подпомагане и грижи</t>
  </si>
  <si>
    <t>Проектор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</si>
  <si>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Климатични системи за нуждите на Кризисен център, с. Балван</t>
  </si>
  <si>
    <t>Дом за стари хора гр. В Търново - Климатици</t>
  </si>
  <si>
    <t>ЦНСТ ул. "Цветарска" 14 - дигитален тахограф</t>
  </si>
  <si>
    <t>Професионални зеленчукорезачка и картофобелачка по проект "Центрове за дългосрочна грижа - новите социални услуги в Община Велико Търново", ОП "Развитие на човешките ресурси" 2014-2020, №BG05M9OP001-2.090-0019 /код 98/</t>
  </si>
  <si>
    <t>Пелетни и газови котли и горелки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</si>
  <si>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5206 Инфраструктурни обекти</t>
  </si>
  <si>
    <t xml:space="preserve">Изграждане на нова улична осветителна мрежа </t>
  </si>
  <si>
    <t>Строителство и реконструкция на ВиК инфраструктура в гр. Велико Търново по подобекти: Подобект 1: "Строителство и реконструкция на канализационен колектор, напорен тръбопровод по ул. Опълченска, гр. Велико Търново" /РМС №711/30.09.2022 г./</t>
  </si>
  <si>
    <t>Доизграждане на ул. "Стоян Михайловски" ОК 2577-ОК 2576- ОК2567- ОК2564 - ОК2565 -ОК2805, Изграждане на ул. "Васил Априлов", Изграждане на ул. "Камен Зидаров", ОК 2521 - ОК 259 и ул. „Петко Тодоров“ ОК 259-ОК2452, Изграждане на ул. "Александър Бурмов", кв. „Картала“  ОК2364-ОК2518 - ПМС 315/19.12.2018</t>
  </si>
  <si>
    <t>Изграждане на ул." Драган Цончев", кв. Зона В, ОК8504- ОК8602-ОК8607-ОК8613-ПМС 315/19.12.2018</t>
  </si>
  <si>
    <t>Изграждане на улична и тротоарна настилка, осветление, водопровод, канализация и подземни тръбни мрежи на улици "Козлодуй, "Димитър Рашев", "Иван Хаджидимитров", "Димитър Благоев", "Народни будители", гр. В. Търново по ПМС 360/10.12.2020 г., писмо №ФО-70/17.12.2020 г. на МФ</t>
  </si>
  <si>
    <t>Лаптоп, компютър и скенер за нуждите на ХГ "Борис Денев"</t>
  </si>
  <si>
    <t>Специализирано хардуерно оборудване за виртуална и добавена реалност на ММПЦ "ЦаревградТърнов", гр. В. Търново</t>
  </si>
  <si>
    <t>РБ "П. Р. Славейков" - цветна копирна машина</t>
  </si>
  <si>
    <t>РБ "П. Р. Славейков" - призма за роботизиран скенер</t>
  </si>
  <si>
    <t>Восъчни фигури по проект "Разширение на Мултимедиен посетителски център "Царевград Търнов" по ОП „Региони в растеж“ 2014-2020г., №BG16RFOP001-1.009-0007 /код 98/</t>
  </si>
  <si>
    <t>Изграждане на асфалтов пъмп трак в УПИ XI-3779, кв. 237, гр. Велико Търново</t>
  </si>
  <si>
    <t>5300  НМДА  Придобиване на НМДА</t>
  </si>
  <si>
    <t>5301- Придобиване на програмни продукти и лицензи за програмни продукти</t>
  </si>
  <si>
    <t>Програмен продукт - СУ "Емилиян Станев", гр. Велико Търново</t>
  </si>
  <si>
    <t>5309- Придобиване на други НМДА</t>
  </si>
  <si>
    <t>Добавена реалност към стенописни сцени в ММПЦ "ЦаревградТърнов", гр. В. Търново</t>
  </si>
  <si>
    <t>ВЕНЦИСЛАВ СПИРДОНОВ</t>
  </si>
  <si>
    <t>ПРЕДСЕДАТЕЛ</t>
  </si>
  <si>
    <t>ОБЩИНСКИ СЪВЕТ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</si>
</sst>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0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7" fillId="0" borderId="0"/>
    <xf numFmtId="0" fontId="11" fillId="0" borderId="0"/>
    <xf numFmtId="0" fontId="1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</cellStyleXfs>
  <cellXfs count="109">
    <xf numFmtId="0" fontId="0" fillId="0" borderId="0" xfId="0"/>
    <xf numFmtId="0" fontId="3" fillId="0" borderId="0" xfId="1" applyFont="1" applyFill="1" applyAlignment="1">
      <alignment horizontal="center" wrapText="1"/>
    </xf>
    <xf numFmtId="3" fontId="4" fillId="0" borderId="0" xfId="1" applyNumberFormat="1" applyFont="1" applyFill="1" applyAlignment="1">
      <alignment horizontal="right"/>
    </xf>
    <xf numFmtId="3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0" xfId="1" applyFont="1" applyFill="1" applyAlignment="1">
      <alignment horizontal="left" wrapText="1"/>
    </xf>
    <xf numFmtId="3" fontId="3" fillId="0" borderId="0" xfId="1" applyNumberFormat="1" applyFont="1" applyFill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Alignment="1">
      <alignment horizontal="left" vertical="center" wrapText="1"/>
    </xf>
    <xf numFmtId="3" fontId="5" fillId="0" borderId="0" xfId="0" applyNumberFormat="1" applyFont="1" applyFill="1" applyAlignment="1">
      <alignment horizontal="left" wrapText="1"/>
    </xf>
    <xf numFmtId="3" fontId="5" fillId="0" borderId="0" xfId="0" applyNumberFormat="1" applyFont="1" applyFill="1" applyBorder="1" applyAlignment="1">
      <alignment horizontal="left" vertical="center" wrapText="1"/>
    </xf>
    <xf numFmtId="3" fontId="3" fillId="0" borderId="0" xfId="1" applyNumberFormat="1" applyFont="1" applyFill="1" applyAlignment="1">
      <alignment horizontal="center"/>
    </xf>
    <xf numFmtId="3" fontId="6" fillId="0" borderId="0" xfId="0" applyNumberFormat="1" applyFont="1" applyFill="1" applyAlignment="1">
      <alignment vertical="center"/>
    </xf>
    <xf numFmtId="3" fontId="3" fillId="0" borderId="0" xfId="1" applyNumberFormat="1" applyFont="1" applyFill="1" applyAlignment="1"/>
    <xf numFmtId="0" fontId="3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vertical="center" wrapText="1"/>
    </xf>
    <xf numFmtId="0" fontId="4" fillId="0" borderId="0" xfId="1" applyFont="1" applyFill="1" applyAlignment="1"/>
    <xf numFmtId="0" fontId="4" fillId="0" borderId="0" xfId="1" applyFont="1" applyFill="1" applyAlignment="1">
      <alignment horizontal="centerContinuous"/>
    </xf>
    <xf numFmtId="0" fontId="8" fillId="0" borderId="0" xfId="2" applyFont="1" applyFill="1" applyAlignment="1"/>
    <xf numFmtId="0" fontId="9" fillId="0" borderId="0" xfId="2" applyFont="1" applyFill="1" applyAlignment="1"/>
    <xf numFmtId="0" fontId="10" fillId="0" borderId="0" xfId="2" applyFont="1" applyFill="1" applyAlignment="1"/>
    <xf numFmtId="0" fontId="10" fillId="0" borderId="0" xfId="3" applyFont="1" applyFill="1" applyAlignment="1"/>
    <xf numFmtId="0" fontId="9" fillId="0" borderId="0" xfId="3" applyFont="1" applyFill="1" applyAlignment="1"/>
    <xf numFmtId="3" fontId="3" fillId="0" borderId="0" xfId="4" applyNumberFormat="1" applyFont="1"/>
    <xf numFmtId="0" fontId="3" fillId="0" borderId="0" xfId="4" applyFont="1" applyAlignment="1">
      <alignment horizontal="center"/>
    </xf>
    <xf numFmtId="3" fontId="4" fillId="0" borderId="0" xfId="4" applyNumberFormat="1" applyFont="1" applyAlignment="1">
      <alignment horizontal="right"/>
    </xf>
    <xf numFmtId="0" fontId="3" fillId="0" borderId="0" xfId="3" applyFont="1"/>
    <xf numFmtId="0" fontId="3" fillId="0" borderId="0" xfId="4" applyFont="1" applyAlignment="1">
      <alignment wrapText="1"/>
    </xf>
    <xf numFmtId="0" fontId="4" fillId="0" borderId="0" xfId="4" applyFont="1" applyAlignment="1">
      <alignment horizontal="centerContinuous"/>
    </xf>
    <xf numFmtId="0" fontId="3" fillId="0" borderId="0" xfId="3" applyFont="1" applyAlignment="1">
      <alignment horizontal="centerContinuous"/>
    </xf>
    <xf numFmtId="3" fontId="4" fillId="0" borderId="0" xfId="4" applyNumberFormat="1" applyFont="1" applyAlignment="1">
      <alignment horizontal="centerContinuous"/>
    </xf>
    <xf numFmtId="3" fontId="4" fillId="0" borderId="0" xfId="4" applyNumberFormat="1" applyFont="1" applyAlignment="1">
      <alignment horizontal="center"/>
    </xf>
    <xf numFmtId="0" fontId="3" fillId="0" borderId="0" xfId="3" applyFont="1" applyAlignment="1">
      <alignment horizontal="center"/>
    </xf>
    <xf numFmtId="0" fontId="6" fillId="0" borderId="0" xfId="3" applyFont="1" applyFill="1" applyAlignment="1">
      <alignment horizontal="center" vertical="center"/>
    </xf>
    <xf numFmtId="0" fontId="6" fillId="0" borderId="0" xfId="3" applyFont="1" applyFill="1"/>
    <xf numFmtId="3" fontId="5" fillId="0" borderId="1" xfId="3" applyNumberFormat="1" applyFont="1" applyFill="1" applyBorder="1" applyAlignment="1">
      <alignment horizontal="center" vertical="center" wrapText="1"/>
    </xf>
    <xf numFmtId="0" fontId="3" fillId="0" borderId="0" xfId="4" applyFont="1"/>
    <xf numFmtId="0" fontId="5" fillId="0" borderId="1" xfId="4" applyFont="1" applyBorder="1" applyAlignment="1">
      <alignment wrapText="1"/>
    </xf>
    <xf numFmtId="0" fontId="5" fillId="0" borderId="1" xfId="4" applyFont="1" applyBorder="1" applyAlignment="1">
      <alignment horizontal="center" wrapText="1"/>
    </xf>
    <xf numFmtId="0" fontId="4" fillId="0" borderId="1" xfId="4" applyFont="1" applyBorder="1" applyAlignment="1">
      <alignment wrapText="1"/>
    </xf>
    <xf numFmtId="0" fontId="3" fillId="0" borderId="1" xfId="4" applyFont="1" applyBorder="1" applyAlignment="1">
      <alignment horizontal="center" wrapText="1"/>
    </xf>
    <xf numFmtId="3" fontId="4" fillId="0" borderId="1" xfId="4" applyNumberFormat="1" applyFont="1" applyBorder="1" applyAlignment="1">
      <alignment wrapText="1"/>
    </xf>
    <xf numFmtId="0" fontId="6" fillId="0" borderId="1" xfId="5" applyFont="1" applyBorder="1" applyAlignment="1">
      <alignment horizontal="left" wrapText="1"/>
    </xf>
    <xf numFmtId="3" fontId="6" fillId="0" borderId="1" xfId="5" applyNumberFormat="1" applyFont="1" applyBorder="1" applyAlignment="1">
      <alignment horizontal="right" wrapText="1"/>
    </xf>
    <xf numFmtId="3" fontId="5" fillId="0" borderId="1" xfId="5" applyNumberFormat="1" applyFont="1" applyBorder="1" applyAlignment="1">
      <alignment horizontal="right" wrapText="1"/>
    </xf>
    <xf numFmtId="0" fontId="6" fillId="0" borderId="1" xfId="5" applyFont="1" applyBorder="1" applyAlignment="1">
      <alignment horizontal="center" wrapText="1"/>
    </xf>
    <xf numFmtId="0" fontId="4" fillId="0" borderId="1" xfId="4" applyFont="1" applyFill="1" applyBorder="1" applyAlignment="1">
      <alignment wrapText="1"/>
    </xf>
    <xf numFmtId="0" fontId="5" fillId="0" borderId="1" xfId="5" applyFont="1" applyBorder="1" applyAlignment="1">
      <alignment horizontal="left" wrapText="1"/>
    </xf>
    <xf numFmtId="3" fontId="5" fillId="0" borderId="1" xfId="4" applyNumberFormat="1" applyFont="1" applyBorder="1" applyAlignment="1">
      <alignment horizontal="right" wrapText="1"/>
    </xf>
    <xf numFmtId="0" fontId="6" fillId="0" borderId="1" xfId="5" applyFont="1" applyBorder="1" applyAlignment="1">
      <alignment horizontal="left" vertical="top" wrapText="1"/>
    </xf>
    <xf numFmtId="0" fontId="3" fillId="0" borderId="1" xfId="4" applyFont="1" applyBorder="1" applyAlignment="1">
      <alignment wrapText="1"/>
    </xf>
    <xf numFmtId="3" fontId="3" fillId="0" borderId="1" xfId="4" applyNumberFormat="1" applyFont="1" applyBorder="1" applyAlignment="1">
      <alignment wrapText="1"/>
    </xf>
    <xf numFmtId="3" fontId="5" fillId="0" borderId="1" xfId="3" applyNumberFormat="1" applyFont="1" applyFill="1" applyBorder="1" applyAlignment="1">
      <alignment vertical="center" wrapText="1"/>
    </xf>
    <xf numFmtId="0" fontId="5" fillId="0" borderId="1" xfId="3" applyFont="1" applyFill="1" applyBorder="1" applyAlignment="1">
      <alignment horizontal="center" wrapText="1"/>
    </xf>
    <xf numFmtId="3" fontId="5" fillId="0" borderId="1" xfId="3" applyNumberFormat="1" applyFont="1" applyFill="1" applyBorder="1" applyAlignment="1">
      <alignment horizontal="right" vertical="center" wrapText="1"/>
    </xf>
    <xf numFmtId="0" fontId="5" fillId="0" borderId="0" xfId="3" applyFont="1" applyFill="1" applyAlignment="1">
      <alignment horizontal="center" vertical="center"/>
    </xf>
    <xf numFmtId="0" fontId="5" fillId="0" borderId="0" xfId="3" applyFont="1" applyFill="1"/>
    <xf numFmtId="3" fontId="6" fillId="0" borderId="0" xfId="3" applyNumberFormat="1" applyFont="1" applyFill="1" applyAlignment="1">
      <alignment horizontal="center" vertical="center"/>
    </xf>
    <xf numFmtId="0" fontId="6" fillId="0" borderId="0" xfId="3" applyFont="1" applyFill="1" applyAlignment="1">
      <alignment horizontal="center"/>
    </xf>
    <xf numFmtId="0" fontId="10" fillId="0" borderId="0" xfId="6" applyFont="1" applyFill="1" applyBorder="1" applyAlignment="1">
      <alignment wrapText="1"/>
    </xf>
    <xf numFmtId="0" fontId="10" fillId="0" borderId="0" xfId="7" applyFont="1" applyFill="1"/>
    <xf numFmtId="0" fontId="8" fillId="0" borderId="0" xfId="7" applyFont="1" applyFill="1" applyAlignment="1">
      <alignment horizontal="right"/>
    </xf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/>
    <xf numFmtId="0" fontId="8" fillId="0" borderId="0" xfId="7" applyFont="1" applyFill="1" applyBorder="1" applyAlignment="1">
      <alignment horizontal="centerContinuous"/>
    </xf>
    <xf numFmtId="0" fontId="8" fillId="0" borderId="0" xfId="7" applyFont="1" applyFill="1"/>
    <xf numFmtId="0" fontId="8" fillId="0" borderId="0" xfId="7" applyNumberFormat="1" applyFont="1" applyFill="1" applyBorder="1" applyAlignment="1">
      <alignment horizontal="centerContinuous"/>
    </xf>
    <xf numFmtId="0" fontId="8" fillId="0" borderId="0" xfId="7" applyNumberFormat="1" applyFont="1" applyFill="1" applyBorder="1" applyAlignment="1">
      <alignment horizontal="left"/>
    </xf>
    <xf numFmtId="0" fontId="8" fillId="0" borderId="1" xfId="8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wrapText="1"/>
    </xf>
    <xf numFmtId="3" fontId="8" fillId="0" borderId="1" xfId="7" applyNumberFormat="1" applyFont="1" applyFill="1" applyBorder="1" applyAlignment="1">
      <alignment horizontal="center" wrapText="1"/>
    </xf>
    <xf numFmtId="0" fontId="8" fillId="0" borderId="2" xfId="8" applyFont="1" applyFill="1" applyBorder="1" applyAlignment="1">
      <alignment horizontal="center" vertical="center"/>
    </xf>
    <xf numFmtId="3" fontId="8" fillId="0" borderId="2" xfId="7" applyNumberFormat="1" applyFont="1" applyFill="1" applyBorder="1" applyAlignment="1">
      <alignment horizontal="center" wrapText="1"/>
    </xf>
    <xf numFmtId="3" fontId="8" fillId="0" borderId="2" xfId="6" applyNumberFormat="1" applyFont="1" applyFill="1" applyBorder="1" applyAlignment="1">
      <alignment horizontal="center" wrapText="1"/>
    </xf>
    <xf numFmtId="3" fontId="8" fillId="0" borderId="2" xfId="6" applyNumberFormat="1" applyFont="1" applyFill="1" applyBorder="1"/>
    <xf numFmtId="3" fontId="8" fillId="0" borderId="0" xfId="7" applyNumberFormat="1" applyFont="1" applyFill="1" applyBorder="1"/>
    <xf numFmtId="0" fontId="8" fillId="0" borderId="0" xfId="7" applyFont="1" applyFill="1" applyBorder="1"/>
    <xf numFmtId="0" fontId="8" fillId="0" borderId="1" xfId="6" applyFont="1" applyFill="1" applyBorder="1" applyAlignment="1">
      <alignment wrapText="1"/>
    </xf>
    <xf numFmtId="3" fontId="8" fillId="0" borderId="1" xfId="6" applyNumberFormat="1" applyFont="1" applyFill="1" applyBorder="1"/>
    <xf numFmtId="0" fontId="8" fillId="0" borderId="1" xfId="7" applyFont="1" applyFill="1" applyBorder="1" applyAlignment="1">
      <alignment wrapText="1"/>
    </xf>
    <xf numFmtId="3" fontId="8" fillId="0" borderId="1" xfId="6" applyNumberFormat="1" applyFont="1" applyFill="1" applyBorder="1" applyAlignment="1"/>
    <xf numFmtId="0" fontId="10" fillId="0" borderId="1" xfId="6" applyFont="1" applyFill="1" applyBorder="1" applyAlignment="1">
      <alignment horizontal="left" wrapText="1"/>
    </xf>
    <xf numFmtId="3" fontId="10" fillId="0" borderId="1" xfId="6" applyNumberFormat="1" applyFont="1" applyFill="1" applyBorder="1"/>
    <xf numFmtId="0" fontId="10" fillId="0" borderId="1" xfId="8" applyFont="1" applyFill="1" applyBorder="1" applyAlignment="1">
      <alignment horizontal="left" wrapText="1"/>
    </xf>
    <xf numFmtId="0" fontId="10" fillId="0" borderId="1" xfId="6" applyFont="1" applyFill="1" applyBorder="1" applyAlignment="1">
      <alignment wrapText="1"/>
    </xf>
    <xf numFmtId="3" fontId="10" fillId="0" borderId="1" xfId="6" applyNumberFormat="1" applyFont="1" applyFill="1" applyBorder="1" applyAlignment="1"/>
    <xf numFmtId="0" fontId="10" fillId="0" borderId="1" xfId="8" applyFont="1" applyFill="1" applyBorder="1" applyAlignment="1">
      <alignment wrapText="1"/>
    </xf>
    <xf numFmtId="0" fontId="10" fillId="0" borderId="1" xfId="9" applyFont="1" applyFill="1" applyBorder="1" applyAlignment="1">
      <alignment vertical="center" wrapText="1"/>
    </xf>
    <xf numFmtId="0" fontId="10" fillId="0" borderId="1" xfId="7" applyFont="1" applyFill="1" applyBorder="1" applyAlignment="1">
      <alignment wrapText="1"/>
    </xf>
    <xf numFmtId="0" fontId="10" fillId="0" borderId="1" xfId="3" applyFont="1" applyFill="1" applyBorder="1" applyAlignment="1">
      <alignment wrapText="1"/>
    </xf>
    <xf numFmtId="0" fontId="10" fillId="0" borderId="3" xfId="3" applyFont="1" applyFill="1" applyBorder="1" applyAlignment="1">
      <alignment vertical="top" wrapText="1"/>
    </xf>
    <xf numFmtId="3" fontId="10" fillId="0" borderId="1" xfId="6" applyNumberFormat="1" applyFont="1" applyFill="1" applyBorder="1" applyAlignment="1">
      <alignment horizontal="right"/>
    </xf>
    <xf numFmtId="0" fontId="8" fillId="0" borderId="0" xfId="3" applyFont="1" applyFill="1"/>
    <xf numFmtId="0" fontId="9" fillId="0" borderId="0" xfId="3" applyFont="1" applyFill="1"/>
    <xf numFmtId="0" fontId="10" fillId="0" borderId="0" xfId="9" applyFont="1" applyFill="1" applyBorder="1" applyAlignment="1">
      <alignment vertical="center" wrapText="1"/>
    </xf>
    <xf numFmtId="0" fontId="10" fillId="0" borderId="0" xfId="10" applyFont="1" applyFill="1" applyAlignment="1"/>
    <xf numFmtId="0" fontId="9" fillId="0" borderId="0" xfId="10" applyFont="1" applyFill="1" applyAlignment="1"/>
    <xf numFmtId="0" fontId="10" fillId="0" borderId="0" xfId="7" applyFont="1" applyFill="1" applyAlignment="1">
      <alignment wrapText="1"/>
    </xf>
    <xf numFmtId="0" fontId="8" fillId="0" borderId="0" xfId="10" applyFont="1" applyFill="1" applyBorder="1" applyAlignment="1"/>
    <xf numFmtId="0" fontId="9" fillId="0" borderId="0" xfId="7" applyFont="1" applyFill="1" applyAlignment="1"/>
    <xf numFmtId="0" fontId="10" fillId="0" borderId="0" xfId="7" applyFont="1" applyFill="1" applyAlignment="1"/>
  </cellXfs>
  <cellStyles count="11">
    <cellStyle name="Normal 2" xfId="5"/>
    <cellStyle name="Normal_Sheet1" xfId="9"/>
    <cellStyle name="Нормален" xfId="0" builtinId="0"/>
    <cellStyle name="Нормален 2" xfId="8"/>
    <cellStyle name="Нормален 3" xfId="1"/>
    <cellStyle name="Нормален 3 2" xfId="4"/>
    <cellStyle name="Нормален 3 2 2" xfId="10"/>
    <cellStyle name="Нормален 5" xfId="3"/>
    <cellStyle name="Нормален 7" xfId="2"/>
    <cellStyle name="Нормален_ИП-2011г-начална 2" xfId="7"/>
    <cellStyle name="Нормален_Лист1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C165"/>
  <sheetViews>
    <sheetView topLeftCell="A133" zoomScaleNormal="100" workbookViewId="0">
      <selection activeCell="A161" sqref="A161"/>
    </sheetView>
  </sheetViews>
  <sheetFormatPr defaultRowHeight="15.75" x14ac:dyDescent="0.25"/>
  <cols>
    <col min="1" max="1" width="51.85546875" style="44" customWidth="1"/>
    <col min="2" max="2" width="16.28515625" style="32" customWidth="1"/>
    <col min="3" max="3" width="21.140625" style="31" customWidth="1"/>
    <col min="4" max="256" width="9.140625" style="44"/>
    <col min="257" max="257" width="51.85546875" style="44" customWidth="1"/>
    <col min="258" max="258" width="16.28515625" style="44" customWidth="1"/>
    <col min="259" max="259" width="21.140625" style="44" customWidth="1"/>
    <col min="260" max="512" width="9.140625" style="44"/>
    <col min="513" max="513" width="51.85546875" style="44" customWidth="1"/>
    <col min="514" max="514" width="16.28515625" style="44" customWidth="1"/>
    <col min="515" max="515" width="21.140625" style="44" customWidth="1"/>
    <col min="516" max="768" width="9.140625" style="44"/>
    <col min="769" max="769" width="51.85546875" style="44" customWidth="1"/>
    <col min="770" max="770" width="16.28515625" style="44" customWidth="1"/>
    <col min="771" max="771" width="21.140625" style="44" customWidth="1"/>
    <col min="772" max="1024" width="9.140625" style="44"/>
    <col min="1025" max="1025" width="51.85546875" style="44" customWidth="1"/>
    <col min="1026" max="1026" width="16.28515625" style="44" customWidth="1"/>
    <col min="1027" max="1027" width="21.140625" style="44" customWidth="1"/>
    <col min="1028" max="1280" width="9.140625" style="44"/>
    <col min="1281" max="1281" width="51.85546875" style="44" customWidth="1"/>
    <col min="1282" max="1282" width="16.28515625" style="44" customWidth="1"/>
    <col min="1283" max="1283" width="21.140625" style="44" customWidth="1"/>
    <col min="1284" max="1536" width="9.140625" style="44"/>
    <col min="1537" max="1537" width="51.85546875" style="44" customWidth="1"/>
    <col min="1538" max="1538" width="16.28515625" style="44" customWidth="1"/>
    <col min="1539" max="1539" width="21.140625" style="44" customWidth="1"/>
    <col min="1540" max="1792" width="9.140625" style="44"/>
    <col min="1793" max="1793" width="51.85546875" style="44" customWidth="1"/>
    <col min="1794" max="1794" width="16.28515625" style="44" customWidth="1"/>
    <col min="1795" max="1795" width="21.140625" style="44" customWidth="1"/>
    <col min="1796" max="2048" width="9.140625" style="44"/>
    <col min="2049" max="2049" width="51.85546875" style="44" customWidth="1"/>
    <col min="2050" max="2050" width="16.28515625" style="44" customWidth="1"/>
    <col min="2051" max="2051" width="21.140625" style="44" customWidth="1"/>
    <col min="2052" max="2304" width="9.140625" style="44"/>
    <col min="2305" max="2305" width="51.85546875" style="44" customWidth="1"/>
    <col min="2306" max="2306" width="16.28515625" style="44" customWidth="1"/>
    <col min="2307" max="2307" width="21.140625" style="44" customWidth="1"/>
    <col min="2308" max="2560" width="9.140625" style="44"/>
    <col min="2561" max="2561" width="51.85546875" style="44" customWidth="1"/>
    <col min="2562" max="2562" width="16.28515625" style="44" customWidth="1"/>
    <col min="2563" max="2563" width="21.140625" style="44" customWidth="1"/>
    <col min="2564" max="2816" width="9.140625" style="44"/>
    <col min="2817" max="2817" width="51.85546875" style="44" customWidth="1"/>
    <col min="2818" max="2818" width="16.28515625" style="44" customWidth="1"/>
    <col min="2819" max="2819" width="21.140625" style="44" customWidth="1"/>
    <col min="2820" max="3072" width="9.140625" style="44"/>
    <col min="3073" max="3073" width="51.85546875" style="44" customWidth="1"/>
    <col min="3074" max="3074" width="16.28515625" style="44" customWidth="1"/>
    <col min="3075" max="3075" width="21.140625" style="44" customWidth="1"/>
    <col min="3076" max="3328" width="9.140625" style="44"/>
    <col min="3329" max="3329" width="51.85546875" style="44" customWidth="1"/>
    <col min="3330" max="3330" width="16.28515625" style="44" customWidth="1"/>
    <col min="3331" max="3331" width="21.140625" style="44" customWidth="1"/>
    <col min="3332" max="3584" width="9.140625" style="44"/>
    <col min="3585" max="3585" width="51.85546875" style="44" customWidth="1"/>
    <col min="3586" max="3586" width="16.28515625" style="44" customWidth="1"/>
    <col min="3587" max="3587" width="21.140625" style="44" customWidth="1"/>
    <col min="3588" max="3840" width="9.140625" style="44"/>
    <col min="3841" max="3841" width="51.85546875" style="44" customWidth="1"/>
    <col min="3842" max="3842" width="16.28515625" style="44" customWidth="1"/>
    <col min="3843" max="3843" width="21.140625" style="44" customWidth="1"/>
    <col min="3844" max="4096" width="9.140625" style="44"/>
    <col min="4097" max="4097" width="51.85546875" style="44" customWidth="1"/>
    <col min="4098" max="4098" width="16.28515625" style="44" customWidth="1"/>
    <col min="4099" max="4099" width="21.140625" style="44" customWidth="1"/>
    <col min="4100" max="4352" width="9.140625" style="44"/>
    <col min="4353" max="4353" width="51.85546875" style="44" customWidth="1"/>
    <col min="4354" max="4354" width="16.28515625" style="44" customWidth="1"/>
    <col min="4355" max="4355" width="21.140625" style="44" customWidth="1"/>
    <col min="4356" max="4608" width="9.140625" style="44"/>
    <col min="4609" max="4609" width="51.85546875" style="44" customWidth="1"/>
    <col min="4610" max="4610" width="16.28515625" style="44" customWidth="1"/>
    <col min="4611" max="4611" width="21.140625" style="44" customWidth="1"/>
    <col min="4612" max="4864" width="9.140625" style="44"/>
    <col min="4865" max="4865" width="51.85546875" style="44" customWidth="1"/>
    <col min="4866" max="4866" width="16.28515625" style="44" customWidth="1"/>
    <col min="4867" max="4867" width="21.140625" style="44" customWidth="1"/>
    <col min="4868" max="5120" width="9.140625" style="44"/>
    <col min="5121" max="5121" width="51.85546875" style="44" customWidth="1"/>
    <col min="5122" max="5122" width="16.28515625" style="44" customWidth="1"/>
    <col min="5123" max="5123" width="21.140625" style="44" customWidth="1"/>
    <col min="5124" max="5376" width="9.140625" style="44"/>
    <col min="5377" max="5377" width="51.85546875" style="44" customWidth="1"/>
    <col min="5378" max="5378" width="16.28515625" style="44" customWidth="1"/>
    <col min="5379" max="5379" width="21.140625" style="44" customWidth="1"/>
    <col min="5380" max="5632" width="9.140625" style="44"/>
    <col min="5633" max="5633" width="51.85546875" style="44" customWidth="1"/>
    <col min="5634" max="5634" width="16.28515625" style="44" customWidth="1"/>
    <col min="5635" max="5635" width="21.140625" style="44" customWidth="1"/>
    <col min="5636" max="5888" width="9.140625" style="44"/>
    <col min="5889" max="5889" width="51.85546875" style="44" customWidth="1"/>
    <col min="5890" max="5890" width="16.28515625" style="44" customWidth="1"/>
    <col min="5891" max="5891" width="21.140625" style="44" customWidth="1"/>
    <col min="5892" max="6144" width="9.140625" style="44"/>
    <col min="6145" max="6145" width="51.85546875" style="44" customWidth="1"/>
    <col min="6146" max="6146" width="16.28515625" style="44" customWidth="1"/>
    <col min="6147" max="6147" width="21.140625" style="44" customWidth="1"/>
    <col min="6148" max="6400" width="9.140625" style="44"/>
    <col min="6401" max="6401" width="51.85546875" style="44" customWidth="1"/>
    <col min="6402" max="6402" width="16.28515625" style="44" customWidth="1"/>
    <col min="6403" max="6403" width="21.140625" style="44" customWidth="1"/>
    <col min="6404" max="6656" width="9.140625" style="44"/>
    <col min="6657" max="6657" width="51.85546875" style="44" customWidth="1"/>
    <col min="6658" max="6658" width="16.28515625" style="44" customWidth="1"/>
    <col min="6659" max="6659" width="21.140625" style="44" customWidth="1"/>
    <col min="6660" max="6912" width="9.140625" style="44"/>
    <col min="6913" max="6913" width="51.85546875" style="44" customWidth="1"/>
    <col min="6914" max="6914" width="16.28515625" style="44" customWidth="1"/>
    <col min="6915" max="6915" width="21.140625" style="44" customWidth="1"/>
    <col min="6916" max="7168" width="9.140625" style="44"/>
    <col min="7169" max="7169" width="51.85546875" style="44" customWidth="1"/>
    <col min="7170" max="7170" width="16.28515625" style="44" customWidth="1"/>
    <col min="7171" max="7171" width="21.140625" style="44" customWidth="1"/>
    <col min="7172" max="7424" width="9.140625" style="44"/>
    <col min="7425" max="7425" width="51.85546875" style="44" customWidth="1"/>
    <col min="7426" max="7426" width="16.28515625" style="44" customWidth="1"/>
    <col min="7427" max="7427" width="21.140625" style="44" customWidth="1"/>
    <col min="7428" max="7680" width="9.140625" style="44"/>
    <col min="7681" max="7681" width="51.85546875" style="44" customWidth="1"/>
    <col min="7682" max="7682" width="16.28515625" style="44" customWidth="1"/>
    <col min="7683" max="7683" width="21.140625" style="44" customWidth="1"/>
    <col min="7684" max="7936" width="9.140625" style="44"/>
    <col min="7937" max="7937" width="51.85546875" style="44" customWidth="1"/>
    <col min="7938" max="7938" width="16.28515625" style="44" customWidth="1"/>
    <col min="7939" max="7939" width="21.140625" style="44" customWidth="1"/>
    <col min="7940" max="8192" width="9.140625" style="44"/>
    <col min="8193" max="8193" width="51.85546875" style="44" customWidth="1"/>
    <col min="8194" max="8194" width="16.28515625" style="44" customWidth="1"/>
    <col min="8195" max="8195" width="21.140625" style="44" customWidth="1"/>
    <col min="8196" max="8448" width="9.140625" style="44"/>
    <col min="8449" max="8449" width="51.85546875" style="44" customWidth="1"/>
    <col min="8450" max="8450" width="16.28515625" style="44" customWidth="1"/>
    <col min="8451" max="8451" width="21.140625" style="44" customWidth="1"/>
    <col min="8452" max="8704" width="9.140625" style="44"/>
    <col min="8705" max="8705" width="51.85546875" style="44" customWidth="1"/>
    <col min="8706" max="8706" width="16.28515625" style="44" customWidth="1"/>
    <col min="8707" max="8707" width="21.140625" style="44" customWidth="1"/>
    <col min="8708" max="8960" width="9.140625" style="44"/>
    <col min="8961" max="8961" width="51.85546875" style="44" customWidth="1"/>
    <col min="8962" max="8962" width="16.28515625" style="44" customWidth="1"/>
    <col min="8963" max="8963" width="21.140625" style="44" customWidth="1"/>
    <col min="8964" max="9216" width="9.140625" style="44"/>
    <col min="9217" max="9217" width="51.85546875" style="44" customWidth="1"/>
    <col min="9218" max="9218" width="16.28515625" style="44" customWidth="1"/>
    <col min="9219" max="9219" width="21.140625" style="44" customWidth="1"/>
    <col min="9220" max="9472" width="9.140625" style="44"/>
    <col min="9473" max="9473" width="51.85546875" style="44" customWidth="1"/>
    <col min="9474" max="9474" width="16.28515625" style="44" customWidth="1"/>
    <col min="9475" max="9475" width="21.140625" style="44" customWidth="1"/>
    <col min="9476" max="9728" width="9.140625" style="44"/>
    <col min="9729" max="9729" width="51.85546875" style="44" customWidth="1"/>
    <col min="9730" max="9730" width="16.28515625" style="44" customWidth="1"/>
    <col min="9731" max="9731" width="21.140625" style="44" customWidth="1"/>
    <col min="9732" max="9984" width="9.140625" style="44"/>
    <col min="9985" max="9985" width="51.85546875" style="44" customWidth="1"/>
    <col min="9986" max="9986" width="16.28515625" style="44" customWidth="1"/>
    <col min="9987" max="9987" width="21.140625" style="44" customWidth="1"/>
    <col min="9988" max="10240" width="9.140625" style="44"/>
    <col min="10241" max="10241" width="51.85546875" style="44" customWidth="1"/>
    <col min="10242" max="10242" width="16.28515625" style="44" customWidth="1"/>
    <col min="10243" max="10243" width="21.140625" style="44" customWidth="1"/>
    <col min="10244" max="10496" width="9.140625" style="44"/>
    <col min="10497" max="10497" width="51.85546875" style="44" customWidth="1"/>
    <col min="10498" max="10498" width="16.28515625" style="44" customWidth="1"/>
    <col min="10499" max="10499" width="21.140625" style="44" customWidth="1"/>
    <col min="10500" max="10752" width="9.140625" style="44"/>
    <col min="10753" max="10753" width="51.85546875" style="44" customWidth="1"/>
    <col min="10754" max="10754" width="16.28515625" style="44" customWidth="1"/>
    <col min="10755" max="10755" width="21.140625" style="44" customWidth="1"/>
    <col min="10756" max="11008" width="9.140625" style="44"/>
    <col min="11009" max="11009" width="51.85546875" style="44" customWidth="1"/>
    <col min="11010" max="11010" width="16.28515625" style="44" customWidth="1"/>
    <col min="11011" max="11011" width="21.140625" style="44" customWidth="1"/>
    <col min="11012" max="11264" width="9.140625" style="44"/>
    <col min="11265" max="11265" width="51.85546875" style="44" customWidth="1"/>
    <col min="11266" max="11266" width="16.28515625" style="44" customWidth="1"/>
    <col min="11267" max="11267" width="21.140625" style="44" customWidth="1"/>
    <col min="11268" max="11520" width="9.140625" style="44"/>
    <col min="11521" max="11521" width="51.85546875" style="44" customWidth="1"/>
    <col min="11522" max="11522" width="16.28515625" style="44" customWidth="1"/>
    <col min="11523" max="11523" width="21.140625" style="44" customWidth="1"/>
    <col min="11524" max="11776" width="9.140625" style="44"/>
    <col min="11777" max="11777" width="51.85546875" style="44" customWidth="1"/>
    <col min="11778" max="11778" width="16.28515625" style="44" customWidth="1"/>
    <col min="11779" max="11779" width="21.140625" style="44" customWidth="1"/>
    <col min="11780" max="12032" width="9.140625" style="44"/>
    <col min="12033" max="12033" width="51.85546875" style="44" customWidth="1"/>
    <col min="12034" max="12034" width="16.28515625" style="44" customWidth="1"/>
    <col min="12035" max="12035" width="21.140625" style="44" customWidth="1"/>
    <col min="12036" max="12288" width="9.140625" style="44"/>
    <col min="12289" max="12289" width="51.85546875" style="44" customWidth="1"/>
    <col min="12290" max="12290" width="16.28515625" style="44" customWidth="1"/>
    <col min="12291" max="12291" width="21.140625" style="44" customWidth="1"/>
    <col min="12292" max="12544" width="9.140625" style="44"/>
    <col min="12545" max="12545" width="51.85546875" style="44" customWidth="1"/>
    <col min="12546" max="12546" width="16.28515625" style="44" customWidth="1"/>
    <col min="12547" max="12547" width="21.140625" style="44" customWidth="1"/>
    <col min="12548" max="12800" width="9.140625" style="44"/>
    <col min="12801" max="12801" width="51.85546875" style="44" customWidth="1"/>
    <col min="12802" max="12802" width="16.28515625" style="44" customWidth="1"/>
    <col min="12803" max="12803" width="21.140625" style="44" customWidth="1"/>
    <col min="12804" max="13056" width="9.140625" style="44"/>
    <col min="13057" max="13057" width="51.85546875" style="44" customWidth="1"/>
    <col min="13058" max="13058" width="16.28515625" style="44" customWidth="1"/>
    <col min="13059" max="13059" width="21.140625" style="44" customWidth="1"/>
    <col min="13060" max="13312" width="9.140625" style="44"/>
    <col min="13313" max="13313" width="51.85546875" style="44" customWidth="1"/>
    <col min="13314" max="13314" width="16.28515625" style="44" customWidth="1"/>
    <col min="13315" max="13315" width="21.140625" style="44" customWidth="1"/>
    <col min="13316" max="13568" width="9.140625" style="44"/>
    <col min="13569" max="13569" width="51.85546875" style="44" customWidth="1"/>
    <col min="13570" max="13570" width="16.28515625" style="44" customWidth="1"/>
    <col min="13571" max="13571" width="21.140625" style="44" customWidth="1"/>
    <col min="13572" max="13824" width="9.140625" style="44"/>
    <col min="13825" max="13825" width="51.85546875" style="44" customWidth="1"/>
    <col min="13826" max="13826" width="16.28515625" style="44" customWidth="1"/>
    <col min="13827" max="13827" width="21.140625" style="44" customWidth="1"/>
    <col min="13828" max="14080" width="9.140625" style="44"/>
    <col min="14081" max="14081" width="51.85546875" style="44" customWidth="1"/>
    <col min="14082" max="14082" width="16.28515625" style="44" customWidth="1"/>
    <col min="14083" max="14083" width="21.140625" style="44" customWidth="1"/>
    <col min="14084" max="14336" width="9.140625" style="44"/>
    <col min="14337" max="14337" width="51.85546875" style="44" customWidth="1"/>
    <col min="14338" max="14338" width="16.28515625" style="44" customWidth="1"/>
    <col min="14339" max="14339" width="21.140625" style="44" customWidth="1"/>
    <col min="14340" max="14592" width="9.140625" style="44"/>
    <col min="14593" max="14593" width="51.85546875" style="44" customWidth="1"/>
    <col min="14594" max="14594" width="16.28515625" style="44" customWidth="1"/>
    <col min="14595" max="14595" width="21.140625" style="44" customWidth="1"/>
    <col min="14596" max="14848" width="9.140625" style="44"/>
    <col min="14849" max="14849" width="51.85546875" style="44" customWidth="1"/>
    <col min="14850" max="14850" width="16.28515625" style="44" customWidth="1"/>
    <col min="14851" max="14851" width="21.140625" style="44" customWidth="1"/>
    <col min="14852" max="15104" width="9.140625" style="44"/>
    <col min="15105" max="15105" width="51.85546875" style="44" customWidth="1"/>
    <col min="15106" max="15106" width="16.28515625" style="44" customWidth="1"/>
    <col min="15107" max="15107" width="21.140625" style="44" customWidth="1"/>
    <col min="15108" max="15360" width="9.140625" style="44"/>
    <col min="15361" max="15361" width="51.85546875" style="44" customWidth="1"/>
    <col min="15362" max="15362" width="16.28515625" style="44" customWidth="1"/>
    <col min="15363" max="15363" width="21.140625" style="44" customWidth="1"/>
    <col min="15364" max="15616" width="9.140625" style="44"/>
    <col min="15617" max="15617" width="51.85546875" style="44" customWidth="1"/>
    <col min="15618" max="15618" width="16.28515625" style="44" customWidth="1"/>
    <col min="15619" max="15619" width="21.140625" style="44" customWidth="1"/>
    <col min="15620" max="15872" width="9.140625" style="44"/>
    <col min="15873" max="15873" width="51.85546875" style="44" customWidth="1"/>
    <col min="15874" max="15874" width="16.28515625" style="44" customWidth="1"/>
    <col min="15875" max="15875" width="21.140625" style="44" customWidth="1"/>
    <col min="15876" max="16128" width="9.140625" style="44"/>
    <col min="16129" max="16129" width="51.85546875" style="44" customWidth="1"/>
    <col min="16130" max="16130" width="16.28515625" style="44" customWidth="1"/>
    <col min="16131" max="16131" width="21.140625" style="44" customWidth="1"/>
    <col min="16132" max="16384" width="9.140625" style="44"/>
  </cols>
  <sheetData>
    <row r="1" spans="1:237" s="34" customFormat="1" x14ac:dyDescent="0.25">
      <c r="A1" s="31"/>
      <c r="B1" s="32"/>
      <c r="C1" s="33" t="s">
        <v>303</v>
      </c>
    </row>
    <row r="2" spans="1:237" s="34" customFormat="1" x14ac:dyDescent="0.25">
      <c r="A2" s="35"/>
      <c r="B2" s="32"/>
      <c r="C2" s="31"/>
      <c r="D2" s="31"/>
    </row>
    <row r="3" spans="1:237" s="34" customFormat="1" x14ac:dyDescent="0.25">
      <c r="A3" s="36" t="s">
        <v>304</v>
      </c>
      <c r="B3" s="37"/>
      <c r="C3" s="38"/>
      <c r="D3" s="39"/>
    </row>
    <row r="4" spans="1:237" s="34" customFormat="1" x14ac:dyDescent="0.25">
      <c r="A4" s="36" t="s">
        <v>305</v>
      </c>
      <c r="B4" s="37"/>
      <c r="C4" s="38"/>
      <c r="D4" s="39"/>
    </row>
    <row r="5" spans="1:237" s="34" customFormat="1" x14ac:dyDescent="0.25">
      <c r="B5" s="40"/>
    </row>
    <row r="6" spans="1:237" s="42" customForma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</row>
    <row r="7" spans="1:237" ht="31.5" x14ac:dyDescent="0.25">
      <c r="A7" s="43" t="s">
        <v>0</v>
      </c>
      <c r="B7" s="43" t="s">
        <v>1</v>
      </c>
      <c r="C7" s="43" t="s">
        <v>306</v>
      </c>
    </row>
    <row r="8" spans="1:237" x14ac:dyDescent="0.25">
      <c r="A8" s="45" t="s">
        <v>307</v>
      </c>
      <c r="B8" s="46"/>
      <c r="C8" s="45"/>
    </row>
    <row r="9" spans="1:237" x14ac:dyDescent="0.25">
      <c r="A9" s="45"/>
      <c r="B9" s="46"/>
      <c r="C9" s="45"/>
    </row>
    <row r="10" spans="1:237" x14ac:dyDescent="0.25">
      <c r="A10" s="47" t="s">
        <v>308</v>
      </c>
      <c r="B10" s="48"/>
      <c r="C10" s="49"/>
    </row>
    <row r="11" spans="1:237" x14ac:dyDescent="0.25">
      <c r="A11" s="47" t="s">
        <v>309</v>
      </c>
      <c r="B11" s="48"/>
      <c r="C11" s="49"/>
    </row>
    <row r="12" spans="1:237" x14ac:dyDescent="0.25">
      <c r="A12" s="50"/>
      <c r="B12" s="48"/>
      <c r="C12" s="51"/>
    </row>
    <row r="13" spans="1:237" x14ac:dyDescent="0.25">
      <c r="A13" s="47" t="s">
        <v>310</v>
      </c>
      <c r="B13" s="48"/>
      <c r="C13" s="52"/>
    </row>
    <row r="14" spans="1:237" x14ac:dyDescent="0.25">
      <c r="A14" s="47" t="s">
        <v>311</v>
      </c>
      <c r="B14" s="48"/>
      <c r="C14" s="49"/>
    </row>
    <row r="15" spans="1:237" x14ac:dyDescent="0.25">
      <c r="A15" s="50" t="s">
        <v>312</v>
      </c>
      <c r="B15" s="53" t="s">
        <v>313</v>
      </c>
      <c r="C15" s="51">
        <v>11958</v>
      </c>
    </row>
    <row r="16" spans="1:237" ht="31.5" x14ac:dyDescent="0.25">
      <c r="A16" s="50" t="s">
        <v>314</v>
      </c>
      <c r="B16" s="53" t="s">
        <v>315</v>
      </c>
      <c r="C16" s="51">
        <v>11958</v>
      </c>
    </row>
    <row r="17" spans="1:3" x14ac:dyDescent="0.25">
      <c r="A17" s="50" t="s">
        <v>316</v>
      </c>
      <c r="B17" s="53" t="s">
        <v>317</v>
      </c>
      <c r="C17" s="51">
        <v>897</v>
      </c>
    </row>
    <row r="18" spans="1:3" ht="31.5" x14ac:dyDescent="0.25">
      <c r="A18" s="50" t="s">
        <v>318</v>
      </c>
      <c r="B18" s="53" t="s">
        <v>319</v>
      </c>
      <c r="C18" s="51">
        <v>-118</v>
      </c>
    </row>
    <row r="19" spans="1:3" x14ac:dyDescent="0.25">
      <c r="A19" s="50" t="s">
        <v>320</v>
      </c>
      <c r="B19" s="53" t="s">
        <v>321</v>
      </c>
      <c r="C19" s="51">
        <v>925</v>
      </c>
    </row>
    <row r="20" spans="1:3" x14ac:dyDescent="0.25">
      <c r="A20" s="50" t="s">
        <v>322</v>
      </c>
      <c r="B20" s="53" t="s">
        <v>323</v>
      </c>
      <c r="C20" s="51">
        <v>90</v>
      </c>
    </row>
    <row r="21" spans="1:3" x14ac:dyDescent="0.25">
      <c r="A21" s="50" t="s">
        <v>324</v>
      </c>
      <c r="B21" s="53" t="s">
        <v>325</v>
      </c>
      <c r="C21" s="51">
        <v>-1046</v>
      </c>
    </row>
    <row r="22" spans="1:3" ht="31.5" x14ac:dyDescent="0.25">
      <c r="A22" s="50" t="s">
        <v>326</v>
      </c>
      <c r="B22" s="53" t="s">
        <v>327</v>
      </c>
      <c r="C22" s="51">
        <v>-1046</v>
      </c>
    </row>
    <row r="23" spans="1:3" x14ac:dyDescent="0.25">
      <c r="A23" s="50" t="s">
        <v>328</v>
      </c>
      <c r="B23" s="53" t="s">
        <v>190</v>
      </c>
      <c r="C23" s="51">
        <v>2774</v>
      </c>
    </row>
    <row r="24" spans="1:3" x14ac:dyDescent="0.25">
      <c r="A24" s="50" t="s">
        <v>329</v>
      </c>
      <c r="B24" s="53" t="s">
        <v>330</v>
      </c>
      <c r="C24" s="51">
        <v>2774</v>
      </c>
    </row>
    <row r="25" spans="1:3" x14ac:dyDescent="0.25">
      <c r="A25" s="50" t="s">
        <v>331</v>
      </c>
      <c r="B25" s="53" t="s">
        <v>196</v>
      </c>
      <c r="C25" s="51">
        <v>39117</v>
      </c>
    </row>
    <row r="26" spans="1:3" x14ac:dyDescent="0.25">
      <c r="A26" s="50" t="s">
        <v>332</v>
      </c>
      <c r="B26" s="53" t="s">
        <v>333</v>
      </c>
      <c r="C26" s="51">
        <v>39117</v>
      </c>
    </row>
    <row r="27" spans="1:3" x14ac:dyDescent="0.25">
      <c r="A27" s="54" t="s">
        <v>334</v>
      </c>
      <c r="B27" s="48"/>
      <c r="C27" s="52">
        <v>53700</v>
      </c>
    </row>
    <row r="28" spans="1:3" x14ac:dyDescent="0.25">
      <c r="A28" s="55" t="s">
        <v>335</v>
      </c>
      <c r="B28" s="48"/>
      <c r="C28" s="56">
        <f>C13+C27</f>
        <v>53700</v>
      </c>
    </row>
    <row r="29" spans="1:3" x14ac:dyDescent="0.25">
      <c r="A29" s="47" t="s">
        <v>336</v>
      </c>
      <c r="B29" s="48"/>
      <c r="C29" s="49"/>
    </row>
    <row r="30" spans="1:3" ht="31.5" x14ac:dyDescent="0.25">
      <c r="A30" s="50" t="s">
        <v>337</v>
      </c>
      <c r="B30" s="53" t="s">
        <v>338</v>
      </c>
      <c r="C30" s="51">
        <v>24755370</v>
      </c>
    </row>
    <row r="31" spans="1:3" ht="31.5" x14ac:dyDescent="0.25">
      <c r="A31" s="50" t="s">
        <v>339</v>
      </c>
      <c r="B31" s="53" t="s">
        <v>340</v>
      </c>
      <c r="C31" s="51">
        <v>23886765</v>
      </c>
    </row>
    <row r="32" spans="1:3" ht="47.25" x14ac:dyDescent="0.25">
      <c r="A32" s="50" t="s">
        <v>341</v>
      </c>
      <c r="B32" s="53" t="s">
        <v>342</v>
      </c>
      <c r="C32" s="51">
        <v>514889</v>
      </c>
    </row>
    <row r="33" spans="1:3" x14ac:dyDescent="0.25">
      <c r="A33" s="50" t="s">
        <v>343</v>
      </c>
      <c r="B33" s="53" t="s">
        <v>344</v>
      </c>
      <c r="C33" s="51">
        <v>-1613</v>
      </c>
    </row>
    <row r="34" spans="1:3" ht="31.5" x14ac:dyDescent="0.25">
      <c r="A34" s="50" t="s">
        <v>345</v>
      </c>
      <c r="B34" s="53" t="s">
        <v>346</v>
      </c>
      <c r="C34" s="51">
        <v>355329</v>
      </c>
    </row>
    <row r="35" spans="1:3" x14ac:dyDescent="0.25">
      <c r="A35" s="50" t="s">
        <v>347</v>
      </c>
      <c r="B35" s="53" t="s">
        <v>348</v>
      </c>
      <c r="C35" s="51">
        <v>939418</v>
      </c>
    </row>
    <row r="36" spans="1:3" ht="31.5" x14ac:dyDescent="0.25">
      <c r="A36" s="50" t="s">
        <v>349</v>
      </c>
      <c r="B36" s="53" t="s">
        <v>350</v>
      </c>
      <c r="C36" s="51">
        <v>1045574</v>
      </c>
    </row>
    <row r="37" spans="1:3" ht="31.5" x14ac:dyDescent="0.25">
      <c r="A37" s="50" t="s">
        <v>351</v>
      </c>
      <c r="B37" s="53" t="s">
        <v>352</v>
      </c>
      <c r="C37" s="51">
        <v>-110722</v>
      </c>
    </row>
    <row r="38" spans="1:3" ht="31.5" x14ac:dyDescent="0.25">
      <c r="A38" s="50" t="s">
        <v>353</v>
      </c>
      <c r="B38" s="53" t="s">
        <v>354</v>
      </c>
      <c r="C38" s="51">
        <v>4566</v>
      </c>
    </row>
    <row r="39" spans="1:3" ht="47.25" x14ac:dyDescent="0.25">
      <c r="A39" s="50" t="s">
        <v>355</v>
      </c>
      <c r="B39" s="53" t="s">
        <v>356</v>
      </c>
      <c r="C39" s="51">
        <v>3727</v>
      </c>
    </row>
    <row r="40" spans="1:3" x14ac:dyDescent="0.25">
      <c r="A40" s="50" t="s">
        <v>357</v>
      </c>
      <c r="B40" s="53" t="s">
        <v>358</v>
      </c>
      <c r="C40" s="51">
        <v>3727</v>
      </c>
    </row>
    <row r="41" spans="1:3" x14ac:dyDescent="0.25">
      <c r="A41" s="47" t="s">
        <v>359</v>
      </c>
      <c r="B41" s="48"/>
      <c r="C41" s="52">
        <v>25698515</v>
      </c>
    </row>
    <row r="42" spans="1:3" x14ac:dyDescent="0.25">
      <c r="A42" s="47" t="s">
        <v>360</v>
      </c>
      <c r="B42" s="48"/>
      <c r="C42" s="49"/>
    </row>
    <row r="43" spans="1:3" ht="31.5" x14ac:dyDescent="0.25">
      <c r="A43" s="50" t="s">
        <v>361</v>
      </c>
      <c r="B43" s="53" t="s">
        <v>362</v>
      </c>
      <c r="C43" s="51">
        <v>-22485</v>
      </c>
    </row>
    <row r="44" spans="1:3" x14ac:dyDescent="0.25">
      <c r="A44" s="47" t="s">
        <v>363</v>
      </c>
      <c r="B44" s="48"/>
      <c r="C44" s="52">
        <v>-22485</v>
      </c>
    </row>
    <row r="45" spans="1:3" x14ac:dyDescent="0.25">
      <c r="A45" s="47" t="s">
        <v>364</v>
      </c>
      <c r="B45" s="48"/>
      <c r="C45" s="56">
        <f>C28+C41+C44</f>
        <v>25729730</v>
      </c>
    </row>
    <row r="46" spans="1:3" x14ac:dyDescent="0.25">
      <c r="A46" s="47" t="s">
        <v>365</v>
      </c>
      <c r="B46" s="48"/>
      <c r="C46" s="49"/>
    </row>
    <row r="47" spans="1:3" ht="36.75" customHeight="1" x14ac:dyDescent="0.25">
      <c r="A47" s="50" t="s">
        <v>366</v>
      </c>
      <c r="B47" s="53" t="s">
        <v>367</v>
      </c>
      <c r="C47" s="51">
        <v>29670</v>
      </c>
    </row>
    <row r="48" spans="1:3" ht="31.5" x14ac:dyDescent="0.25">
      <c r="A48" s="50" t="s">
        <v>368</v>
      </c>
      <c r="B48" s="53" t="s">
        <v>369</v>
      </c>
      <c r="C48" s="51">
        <v>29670</v>
      </c>
    </row>
    <row r="49" spans="1:3" ht="47.25" x14ac:dyDescent="0.25">
      <c r="A49" s="50" t="s">
        <v>370</v>
      </c>
      <c r="B49" s="53" t="s">
        <v>371</v>
      </c>
      <c r="C49" s="51">
        <v>-7351152</v>
      </c>
    </row>
    <row r="50" spans="1:3" ht="31.5" x14ac:dyDescent="0.25">
      <c r="A50" s="50" t="s">
        <v>372</v>
      </c>
      <c r="B50" s="53" t="s">
        <v>373</v>
      </c>
      <c r="C50" s="51">
        <v>9440223</v>
      </c>
    </row>
    <row r="51" spans="1:3" ht="31.5" x14ac:dyDescent="0.25">
      <c r="A51" s="50" t="s">
        <v>374</v>
      </c>
      <c r="B51" s="53" t="s">
        <v>375</v>
      </c>
      <c r="C51" s="51">
        <v>35274</v>
      </c>
    </row>
    <row r="52" spans="1:3" ht="18" customHeight="1" x14ac:dyDescent="0.25">
      <c r="A52" s="50" t="s">
        <v>376</v>
      </c>
      <c r="B52" s="53" t="s">
        <v>377</v>
      </c>
      <c r="C52" s="51">
        <v>-16810335</v>
      </c>
    </row>
    <row r="53" spans="1:3" ht="31.5" x14ac:dyDescent="0.25">
      <c r="A53" s="50" t="s">
        <v>378</v>
      </c>
      <c r="B53" s="53" t="s">
        <v>379</v>
      </c>
      <c r="C53" s="51">
        <v>-16314</v>
      </c>
    </row>
    <row r="54" spans="1:3" x14ac:dyDescent="0.25">
      <c r="A54" s="47" t="s">
        <v>380</v>
      </c>
      <c r="B54" s="48"/>
      <c r="C54" s="52">
        <v>-7321482</v>
      </c>
    </row>
    <row r="55" spans="1:3" x14ac:dyDescent="0.25">
      <c r="A55" s="47" t="s">
        <v>381</v>
      </c>
      <c r="B55" s="48"/>
      <c r="C55" s="56">
        <f>C45+C54</f>
        <v>18408248</v>
      </c>
    </row>
    <row r="56" spans="1:3" x14ac:dyDescent="0.25">
      <c r="A56" s="45" t="s">
        <v>382</v>
      </c>
      <c r="B56" s="48"/>
      <c r="C56" s="45"/>
    </row>
    <row r="57" spans="1:3" x14ac:dyDescent="0.25">
      <c r="A57" s="47" t="s">
        <v>308</v>
      </c>
      <c r="B57" s="48"/>
      <c r="C57" s="49"/>
    </row>
    <row r="58" spans="1:3" x14ac:dyDescent="0.25">
      <c r="A58" s="47" t="s">
        <v>309</v>
      </c>
      <c r="B58" s="48"/>
      <c r="C58" s="49"/>
    </row>
    <row r="59" spans="1:3" x14ac:dyDescent="0.25">
      <c r="A59" s="50" t="s">
        <v>383</v>
      </c>
      <c r="B59" s="53" t="s">
        <v>28</v>
      </c>
      <c r="C59" s="51">
        <v>74069</v>
      </c>
    </row>
    <row r="60" spans="1:3" ht="31.5" x14ac:dyDescent="0.25">
      <c r="A60" s="50" t="s">
        <v>384</v>
      </c>
      <c r="B60" s="53" t="s">
        <v>385</v>
      </c>
      <c r="C60" s="51">
        <v>74069</v>
      </c>
    </row>
    <row r="61" spans="1:3" x14ac:dyDescent="0.25">
      <c r="A61" s="50" t="s">
        <v>386</v>
      </c>
      <c r="B61" s="53" t="s">
        <v>387</v>
      </c>
      <c r="C61" s="51">
        <v>20783</v>
      </c>
    </row>
    <row r="62" spans="1:3" x14ac:dyDescent="0.25">
      <c r="A62" s="50" t="s">
        <v>388</v>
      </c>
      <c r="B62" s="53" t="s">
        <v>389</v>
      </c>
      <c r="C62" s="51">
        <v>4872894</v>
      </c>
    </row>
    <row r="63" spans="1:3" x14ac:dyDescent="0.25">
      <c r="A63" s="50" t="s">
        <v>390</v>
      </c>
      <c r="B63" s="53" t="s">
        <v>391</v>
      </c>
      <c r="C63" s="51">
        <v>1884210</v>
      </c>
    </row>
    <row r="64" spans="1:3" x14ac:dyDescent="0.25">
      <c r="A64" s="50" t="s">
        <v>392</v>
      </c>
      <c r="B64" s="53" t="s">
        <v>393</v>
      </c>
      <c r="C64" s="51">
        <v>1833376</v>
      </c>
    </row>
    <row r="65" spans="1:3" ht="31.5" x14ac:dyDescent="0.25">
      <c r="A65" s="50" t="s">
        <v>394</v>
      </c>
      <c r="B65" s="53" t="s">
        <v>395</v>
      </c>
      <c r="C65" s="51">
        <v>1117464</v>
      </c>
    </row>
    <row r="66" spans="1:3" x14ac:dyDescent="0.25">
      <c r="A66" s="50" t="s">
        <v>396</v>
      </c>
      <c r="B66" s="53" t="s">
        <v>397</v>
      </c>
      <c r="C66" s="51">
        <v>37844</v>
      </c>
    </row>
    <row r="67" spans="1:3" x14ac:dyDescent="0.25">
      <c r="A67" s="50" t="s">
        <v>398</v>
      </c>
      <c r="B67" s="53" t="s">
        <v>399</v>
      </c>
      <c r="C67" s="51">
        <v>177</v>
      </c>
    </row>
    <row r="68" spans="1:3" x14ac:dyDescent="0.25">
      <c r="A68" s="47" t="s">
        <v>310</v>
      </c>
      <c r="B68" s="48"/>
      <c r="C68" s="52">
        <v>4947140</v>
      </c>
    </row>
    <row r="69" spans="1:3" x14ac:dyDescent="0.25">
      <c r="A69" s="47"/>
      <c r="B69" s="48"/>
      <c r="C69" s="52"/>
    </row>
    <row r="70" spans="1:3" x14ac:dyDescent="0.25">
      <c r="A70" s="47" t="s">
        <v>311</v>
      </c>
      <c r="B70" s="48"/>
      <c r="C70" s="49"/>
    </row>
    <row r="71" spans="1:3" x14ac:dyDescent="0.25">
      <c r="A71" s="50" t="s">
        <v>400</v>
      </c>
      <c r="B71" s="53" t="s">
        <v>401</v>
      </c>
      <c r="C71" s="51">
        <v>1283244</v>
      </c>
    </row>
    <row r="72" spans="1:3" ht="31.5" x14ac:dyDescent="0.25">
      <c r="A72" s="50" t="s">
        <v>402</v>
      </c>
      <c r="B72" s="53" t="s">
        <v>403</v>
      </c>
      <c r="C72" s="51">
        <v>499449</v>
      </c>
    </row>
    <row r="73" spans="1:3" x14ac:dyDescent="0.25">
      <c r="A73" s="50" t="s">
        <v>404</v>
      </c>
      <c r="B73" s="53" t="s">
        <v>405</v>
      </c>
      <c r="C73" s="51">
        <v>527830</v>
      </c>
    </row>
    <row r="74" spans="1:3" x14ac:dyDescent="0.25">
      <c r="A74" s="50" t="s">
        <v>406</v>
      </c>
      <c r="B74" s="53" t="s">
        <v>407</v>
      </c>
      <c r="C74" s="51">
        <v>255251</v>
      </c>
    </row>
    <row r="75" spans="1:3" x14ac:dyDescent="0.25">
      <c r="A75" s="50" t="s">
        <v>408</v>
      </c>
      <c r="B75" s="53" t="s">
        <v>409</v>
      </c>
      <c r="C75" s="51">
        <v>694</v>
      </c>
    </row>
    <row r="76" spans="1:3" x14ac:dyDescent="0.25">
      <c r="A76" s="50" t="s">
        <v>410</v>
      </c>
      <c r="B76" s="53" t="s">
        <v>411</v>
      </c>
      <c r="C76" s="51">
        <v>20</v>
      </c>
    </row>
    <row r="77" spans="1:3" x14ac:dyDescent="0.25">
      <c r="A77" s="50" t="s">
        <v>312</v>
      </c>
      <c r="B77" s="53" t="s">
        <v>313</v>
      </c>
      <c r="C77" s="51">
        <v>3161264</v>
      </c>
    </row>
    <row r="78" spans="1:3" x14ac:dyDescent="0.25">
      <c r="A78" s="50" t="s">
        <v>412</v>
      </c>
      <c r="B78" s="53" t="s">
        <v>413</v>
      </c>
      <c r="C78" s="51">
        <v>24713</v>
      </c>
    </row>
    <row r="79" spans="1:3" ht="31.5" x14ac:dyDescent="0.25">
      <c r="A79" s="50" t="s">
        <v>414</v>
      </c>
      <c r="B79" s="53" t="s">
        <v>415</v>
      </c>
      <c r="C79" s="51">
        <v>108173</v>
      </c>
    </row>
    <row r="80" spans="1:3" x14ac:dyDescent="0.25">
      <c r="A80" s="50" t="s">
        <v>416</v>
      </c>
      <c r="B80" s="53" t="s">
        <v>417</v>
      </c>
      <c r="C80" s="51">
        <v>2818112</v>
      </c>
    </row>
    <row r="81" spans="1:3" ht="31.5" x14ac:dyDescent="0.25">
      <c r="A81" s="50" t="s">
        <v>314</v>
      </c>
      <c r="B81" s="53" t="s">
        <v>315</v>
      </c>
      <c r="C81" s="51">
        <v>230</v>
      </c>
    </row>
    <row r="82" spans="1:3" x14ac:dyDescent="0.25">
      <c r="A82" s="50" t="s">
        <v>418</v>
      </c>
      <c r="B82" s="53" t="s">
        <v>419</v>
      </c>
      <c r="C82" s="51">
        <v>126656</v>
      </c>
    </row>
    <row r="83" spans="1:3" x14ac:dyDescent="0.25">
      <c r="A83" s="50" t="s">
        <v>420</v>
      </c>
      <c r="B83" s="53" t="s">
        <v>421</v>
      </c>
      <c r="C83" s="51">
        <v>68141</v>
      </c>
    </row>
    <row r="84" spans="1:3" x14ac:dyDescent="0.25">
      <c r="A84" s="50" t="s">
        <v>422</v>
      </c>
      <c r="B84" s="53" t="s">
        <v>423</v>
      </c>
      <c r="C84" s="51">
        <v>4368</v>
      </c>
    </row>
    <row r="85" spans="1:3" x14ac:dyDescent="0.25">
      <c r="A85" s="50" t="s">
        <v>424</v>
      </c>
      <c r="B85" s="53" t="s">
        <v>425</v>
      </c>
      <c r="C85" s="51">
        <v>3206</v>
      </c>
    </row>
    <row r="86" spans="1:3" x14ac:dyDescent="0.25">
      <c r="A86" s="50" t="s">
        <v>426</v>
      </c>
      <c r="B86" s="53" t="s">
        <v>427</v>
      </c>
      <c r="C86" s="51">
        <v>7665</v>
      </c>
    </row>
    <row r="87" spans="1:3" x14ac:dyDescent="0.25">
      <c r="A87" s="50" t="s">
        <v>428</v>
      </c>
      <c r="B87" s="53" t="s">
        <v>429</v>
      </c>
      <c r="C87" s="51">
        <v>162519</v>
      </c>
    </row>
    <row r="88" spans="1:3" ht="31.5" x14ac:dyDescent="0.25">
      <c r="A88" s="50" t="s">
        <v>430</v>
      </c>
      <c r="B88" s="53" t="s">
        <v>431</v>
      </c>
      <c r="C88" s="51">
        <v>7699</v>
      </c>
    </row>
    <row r="89" spans="1:3" ht="31.5" x14ac:dyDescent="0.25">
      <c r="A89" s="50" t="s">
        <v>432</v>
      </c>
      <c r="B89" s="53" t="s">
        <v>433</v>
      </c>
      <c r="C89" s="51">
        <v>154820</v>
      </c>
    </row>
    <row r="90" spans="1:3" x14ac:dyDescent="0.25">
      <c r="A90" s="50" t="s">
        <v>316</v>
      </c>
      <c r="B90" s="53" t="s">
        <v>317</v>
      </c>
      <c r="C90" s="51">
        <v>10203</v>
      </c>
    </row>
    <row r="91" spans="1:3" ht="31.5" x14ac:dyDescent="0.25">
      <c r="A91" s="50" t="s">
        <v>318</v>
      </c>
      <c r="B91" s="53" t="s">
        <v>319</v>
      </c>
      <c r="C91" s="51">
        <v>-5</v>
      </c>
    </row>
    <row r="92" spans="1:3" x14ac:dyDescent="0.25">
      <c r="A92" s="50" t="s">
        <v>320</v>
      </c>
      <c r="B92" s="53" t="s">
        <v>321</v>
      </c>
      <c r="C92" s="51">
        <v>232</v>
      </c>
    </row>
    <row r="93" spans="1:3" x14ac:dyDescent="0.25">
      <c r="A93" s="50" t="s">
        <v>322</v>
      </c>
      <c r="B93" s="53" t="s">
        <v>323</v>
      </c>
      <c r="C93" s="51">
        <v>9976</v>
      </c>
    </row>
    <row r="94" spans="1:3" x14ac:dyDescent="0.25">
      <c r="A94" s="50" t="s">
        <v>324</v>
      </c>
      <c r="B94" s="53" t="s">
        <v>325</v>
      </c>
      <c r="C94" s="51">
        <v>-67541</v>
      </c>
    </row>
    <row r="95" spans="1:3" x14ac:dyDescent="0.25">
      <c r="A95" s="50" t="s">
        <v>434</v>
      </c>
      <c r="B95" s="53" t="s">
        <v>435</v>
      </c>
      <c r="C95" s="51">
        <v>-6244</v>
      </c>
    </row>
    <row r="96" spans="1:3" ht="31.5" x14ac:dyDescent="0.25">
      <c r="A96" s="50" t="s">
        <v>326</v>
      </c>
      <c r="B96" s="53" t="s">
        <v>327</v>
      </c>
      <c r="C96" s="51">
        <v>-61297</v>
      </c>
    </row>
    <row r="97" spans="1:3" x14ac:dyDescent="0.25">
      <c r="A97" s="50" t="s">
        <v>436</v>
      </c>
      <c r="B97" s="53" t="s">
        <v>104</v>
      </c>
      <c r="C97" s="51">
        <v>365961</v>
      </c>
    </row>
    <row r="98" spans="1:3" x14ac:dyDescent="0.25">
      <c r="A98" s="50" t="s">
        <v>437</v>
      </c>
      <c r="B98" s="53" t="s">
        <v>438</v>
      </c>
      <c r="C98" s="51">
        <v>136490</v>
      </c>
    </row>
    <row r="99" spans="1:3" ht="31.5" x14ac:dyDescent="0.25">
      <c r="A99" s="50" t="s">
        <v>439</v>
      </c>
      <c r="B99" s="53" t="s">
        <v>440</v>
      </c>
      <c r="C99" s="51">
        <v>11368</v>
      </c>
    </row>
    <row r="100" spans="1:3" x14ac:dyDescent="0.25">
      <c r="A100" s="50" t="s">
        <v>441</v>
      </c>
      <c r="B100" s="53" t="s">
        <v>442</v>
      </c>
      <c r="C100" s="51">
        <v>218103</v>
      </c>
    </row>
    <row r="101" spans="1:3" x14ac:dyDescent="0.25">
      <c r="A101" s="50" t="s">
        <v>443</v>
      </c>
      <c r="B101" s="53" t="s">
        <v>444</v>
      </c>
      <c r="C101" s="51">
        <v>82448</v>
      </c>
    </row>
    <row r="102" spans="1:3" x14ac:dyDescent="0.25">
      <c r="A102" s="50" t="s">
        <v>328</v>
      </c>
      <c r="B102" s="53" t="s">
        <v>190</v>
      </c>
      <c r="C102" s="51">
        <v>110324</v>
      </c>
    </row>
    <row r="103" spans="1:3" x14ac:dyDescent="0.25">
      <c r="A103" s="50" t="s">
        <v>329</v>
      </c>
      <c r="B103" s="53" t="s">
        <v>330</v>
      </c>
      <c r="C103" s="51">
        <v>1538</v>
      </c>
    </row>
    <row r="104" spans="1:3" x14ac:dyDescent="0.25">
      <c r="A104" s="50" t="s">
        <v>445</v>
      </c>
      <c r="B104" s="53" t="s">
        <v>446</v>
      </c>
      <c r="C104" s="51">
        <v>108786</v>
      </c>
    </row>
    <row r="105" spans="1:3" x14ac:dyDescent="0.25">
      <c r="A105" s="50" t="s">
        <v>331</v>
      </c>
      <c r="B105" s="53" t="s">
        <v>196</v>
      </c>
      <c r="C105" s="51">
        <v>-7564</v>
      </c>
    </row>
    <row r="106" spans="1:3" x14ac:dyDescent="0.25">
      <c r="A106" s="50" t="s">
        <v>332</v>
      </c>
      <c r="B106" s="53" t="s">
        <v>333</v>
      </c>
      <c r="C106" s="51">
        <v>-7564</v>
      </c>
    </row>
    <row r="107" spans="1:3" x14ac:dyDescent="0.25">
      <c r="A107" s="54" t="s">
        <v>334</v>
      </c>
      <c r="B107" s="48"/>
      <c r="C107" s="52">
        <v>5100858</v>
      </c>
    </row>
    <row r="108" spans="1:3" x14ac:dyDescent="0.25">
      <c r="A108" s="55" t="s">
        <v>335</v>
      </c>
      <c r="B108" s="48"/>
      <c r="C108" s="56">
        <f>C68+C107</f>
        <v>10047998</v>
      </c>
    </row>
    <row r="109" spans="1:3" x14ac:dyDescent="0.25">
      <c r="A109" s="47" t="s">
        <v>336</v>
      </c>
      <c r="B109" s="48"/>
      <c r="C109" s="49"/>
    </row>
    <row r="110" spans="1:3" ht="31.5" x14ac:dyDescent="0.25">
      <c r="A110" s="50" t="s">
        <v>337</v>
      </c>
      <c r="B110" s="53" t="s">
        <v>338</v>
      </c>
      <c r="C110" s="51">
        <v>1783745</v>
      </c>
    </row>
    <row r="111" spans="1:3" ht="31.5" x14ac:dyDescent="0.25">
      <c r="A111" s="50" t="s">
        <v>447</v>
      </c>
      <c r="B111" s="53" t="s">
        <v>448</v>
      </c>
      <c r="C111" s="51">
        <v>1685400</v>
      </c>
    </row>
    <row r="112" spans="1:3" ht="47.25" x14ac:dyDescent="0.25">
      <c r="A112" s="50" t="s">
        <v>341</v>
      </c>
      <c r="B112" s="53" t="s">
        <v>342</v>
      </c>
      <c r="C112" s="51">
        <v>99692</v>
      </c>
    </row>
    <row r="113" spans="1:3" x14ac:dyDescent="0.25">
      <c r="A113" s="50" t="s">
        <v>343</v>
      </c>
      <c r="B113" s="53" t="s">
        <v>344</v>
      </c>
      <c r="C113" s="51">
        <v>-1347</v>
      </c>
    </row>
    <row r="114" spans="1:3" x14ac:dyDescent="0.25">
      <c r="A114" s="50" t="s">
        <v>347</v>
      </c>
      <c r="B114" s="53" t="s">
        <v>348</v>
      </c>
      <c r="C114" s="51">
        <v>2390</v>
      </c>
    </row>
    <row r="115" spans="1:3" ht="31.5" x14ac:dyDescent="0.25">
      <c r="A115" s="50" t="s">
        <v>349</v>
      </c>
      <c r="B115" s="53" t="s">
        <v>350</v>
      </c>
      <c r="C115" s="51">
        <v>2390</v>
      </c>
    </row>
    <row r="116" spans="1:3" ht="31.5" x14ac:dyDescent="0.25">
      <c r="A116" s="50" t="s">
        <v>449</v>
      </c>
      <c r="B116" s="53" t="s">
        <v>450</v>
      </c>
      <c r="C116" s="51">
        <v>-625618</v>
      </c>
    </row>
    <row r="117" spans="1:3" x14ac:dyDescent="0.25">
      <c r="A117" s="50" t="s">
        <v>451</v>
      </c>
      <c r="B117" s="53" t="s">
        <v>452</v>
      </c>
      <c r="C117" s="51">
        <v>-625618</v>
      </c>
    </row>
    <row r="118" spans="1:3" ht="47.25" x14ac:dyDescent="0.25">
      <c r="A118" s="50" t="s">
        <v>355</v>
      </c>
      <c r="B118" s="53" t="s">
        <v>356</v>
      </c>
      <c r="C118" s="51">
        <v>7467</v>
      </c>
    </row>
    <row r="119" spans="1:3" x14ac:dyDescent="0.25">
      <c r="A119" s="50" t="s">
        <v>357</v>
      </c>
      <c r="B119" s="53" t="s">
        <v>358</v>
      </c>
      <c r="C119" s="51">
        <v>7467</v>
      </c>
    </row>
    <row r="120" spans="1:3" x14ac:dyDescent="0.25">
      <c r="A120" s="47" t="s">
        <v>359</v>
      </c>
      <c r="B120" s="48"/>
      <c r="C120" s="52">
        <v>1167984</v>
      </c>
    </row>
    <row r="121" spans="1:3" x14ac:dyDescent="0.25">
      <c r="A121" s="47" t="s">
        <v>360</v>
      </c>
      <c r="B121" s="48"/>
      <c r="C121" s="49"/>
    </row>
    <row r="122" spans="1:3" ht="31.5" x14ac:dyDescent="0.25">
      <c r="A122" s="50" t="s">
        <v>361</v>
      </c>
      <c r="B122" s="53" t="s">
        <v>362</v>
      </c>
      <c r="C122" s="51">
        <v>89414</v>
      </c>
    </row>
    <row r="123" spans="1:3" x14ac:dyDescent="0.25">
      <c r="A123" s="47" t="s">
        <v>363</v>
      </c>
      <c r="B123" s="48"/>
      <c r="C123" s="52">
        <v>89414</v>
      </c>
    </row>
    <row r="124" spans="1:3" x14ac:dyDescent="0.25">
      <c r="A124" s="47" t="s">
        <v>364</v>
      </c>
      <c r="B124" s="48"/>
      <c r="C124" s="56">
        <f>C108+C120+C123</f>
        <v>11305396</v>
      </c>
    </row>
    <row r="125" spans="1:3" x14ac:dyDescent="0.25">
      <c r="A125" s="47"/>
      <c r="B125" s="48"/>
      <c r="C125" s="56"/>
    </row>
    <row r="126" spans="1:3" x14ac:dyDescent="0.25">
      <c r="A126" s="47" t="s">
        <v>365</v>
      </c>
      <c r="B126" s="48"/>
      <c r="C126" s="49"/>
    </row>
    <row r="127" spans="1:3" ht="16.5" customHeight="1" x14ac:dyDescent="0.25">
      <c r="A127" s="50" t="s">
        <v>453</v>
      </c>
      <c r="B127" s="53" t="s">
        <v>454</v>
      </c>
      <c r="C127" s="51">
        <v>580381</v>
      </c>
    </row>
    <row r="128" spans="1:3" ht="31.5" x14ac:dyDescent="0.25">
      <c r="A128" s="50" t="s">
        <v>455</v>
      </c>
      <c r="B128" s="53" t="s">
        <v>456</v>
      </c>
      <c r="C128" s="51">
        <v>72136</v>
      </c>
    </row>
    <row r="129" spans="1:3" ht="31.5" x14ac:dyDescent="0.25">
      <c r="A129" s="50" t="s">
        <v>457</v>
      </c>
      <c r="B129" s="53" t="s">
        <v>458</v>
      </c>
      <c r="C129" s="51">
        <v>226216</v>
      </c>
    </row>
    <row r="130" spans="1:3" ht="31.5" x14ac:dyDescent="0.25">
      <c r="A130" s="50" t="s">
        <v>459</v>
      </c>
      <c r="B130" s="53" t="s">
        <v>460</v>
      </c>
      <c r="C130" s="51">
        <v>325529</v>
      </c>
    </row>
    <row r="131" spans="1:3" ht="31.5" x14ac:dyDescent="0.25">
      <c r="A131" s="50" t="s">
        <v>461</v>
      </c>
      <c r="B131" s="53" t="s">
        <v>462</v>
      </c>
      <c r="C131" s="51">
        <v>325529</v>
      </c>
    </row>
    <row r="132" spans="1:3" ht="31.5" x14ac:dyDescent="0.25">
      <c r="A132" s="50" t="s">
        <v>463</v>
      </c>
      <c r="B132" s="53" t="s">
        <v>464</v>
      </c>
      <c r="C132" s="51">
        <v>-43500</v>
      </c>
    </row>
    <row r="133" spans="1:3" ht="49.5" customHeight="1" x14ac:dyDescent="0.25">
      <c r="A133" s="57" t="s">
        <v>465</v>
      </c>
      <c r="B133" s="53" t="s">
        <v>466</v>
      </c>
      <c r="C133" s="51">
        <v>-29000</v>
      </c>
    </row>
    <row r="134" spans="1:3" ht="37.5" customHeight="1" x14ac:dyDescent="0.25">
      <c r="A134" s="50" t="s">
        <v>366</v>
      </c>
      <c r="B134" s="53" t="s">
        <v>367</v>
      </c>
      <c r="C134" s="51">
        <v>-3645</v>
      </c>
    </row>
    <row r="135" spans="1:3" ht="31.5" x14ac:dyDescent="0.25">
      <c r="A135" s="50" t="s">
        <v>368</v>
      </c>
      <c r="B135" s="53" t="s">
        <v>369</v>
      </c>
      <c r="C135" s="51">
        <v>-3645</v>
      </c>
    </row>
    <row r="136" spans="1:3" ht="47.25" x14ac:dyDescent="0.25">
      <c r="A136" s="50" t="s">
        <v>370</v>
      </c>
      <c r="B136" s="53" t="s">
        <v>371</v>
      </c>
      <c r="C136" s="51">
        <v>-3063947</v>
      </c>
    </row>
    <row r="137" spans="1:3" ht="31.5" x14ac:dyDescent="0.25">
      <c r="A137" s="50" t="s">
        <v>372</v>
      </c>
      <c r="B137" s="53" t="s">
        <v>373</v>
      </c>
      <c r="C137" s="51">
        <v>12667884</v>
      </c>
    </row>
    <row r="138" spans="1:3" ht="31.5" x14ac:dyDescent="0.25">
      <c r="A138" s="50" t="s">
        <v>374</v>
      </c>
      <c r="B138" s="53" t="s">
        <v>375</v>
      </c>
      <c r="C138" s="51">
        <v>46720</v>
      </c>
    </row>
    <row r="139" spans="1:3" ht="31.5" x14ac:dyDescent="0.25">
      <c r="A139" s="50" t="s">
        <v>467</v>
      </c>
      <c r="B139" s="53" t="s">
        <v>468</v>
      </c>
      <c r="C139" s="51">
        <v>819551</v>
      </c>
    </row>
    <row r="140" spans="1:3" ht="31.5" x14ac:dyDescent="0.25">
      <c r="A140" s="50" t="s">
        <v>469</v>
      </c>
      <c r="B140" s="53" t="s">
        <v>470</v>
      </c>
      <c r="C140" s="51">
        <v>6520</v>
      </c>
    </row>
    <row r="141" spans="1:3" ht="31.5" x14ac:dyDescent="0.25">
      <c r="A141" s="50" t="s">
        <v>376</v>
      </c>
      <c r="B141" s="53" t="s">
        <v>377</v>
      </c>
      <c r="C141" s="51">
        <v>-15724499</v>
      </c>
    </row>
    <row r="142" spans="1:3" ht="31.5" x14ac:dyDescent="0.25">
      <c r="A142" s="50" t="s">
        <v>378</v>
      </c>
      <c r="B142" s="53" t="s">
        <v>379</v>
      </c>
      <c r="C142" s="51">
        <v>-57092</v>
      </c>
    </row>
    <row r="143" spans="1:3" ht="31.5" x14ac:dyDescent="0.25">
      <c r="A143" s="50" t="s">
        <v>471</v>
      </c>
      <c r="B143" s="53" t="s">
        <v>472</v>
      </c>
      <c r="C143" s="51">
        <v>-823031</v>
      </c>
    </row>
    <row r="144" spans="1:3" x14ac:dyDescent="0.25">
      <c r="A144" s="47" t="s">
        <v>380</v>
      </c>
      <c r="B144" s="48"/>
      <c r="C144" s="52">
        <v>-2487211</v>
      </c>
    </row>
    <row r="145" spans="1:237" x14ac:dyDescent="0.25">
      <c r="A145" s="47" t="s">
        <v>473</v>
      </c>
      <c r="B145" s="48"/>
      <c r="C145" s="56">
        <f>C124+C144</f>
        <v>8818185</v>
      </c>
    </row>
    <row r="146" spans="1:237" x14ac:dyDescent="0.25">
      <c r="A146" s="58"/>
      <c r="B146" s="48"/>
      <c r="C146" s="59"/>
    </row>
    <row r="147" spans="1:237" s="64" customFormat="1" x14ac:dyDescent="0.25">
      <c r="A147" s="60" t="s">
        <v>474</v>
      </c>
      <c r="B147" s="61"/>
      <c r="C147" s="62">
        <f>SUM(C145,C55)</f>
        <v>27226433</v>
      </c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  <c r="EH147" s="63"/>
      <c r="EI147" s="63"/>
      <c r="EJ147" s="63"/>
      <c r="EK147" s="63"/>
      <c r="EL147" s="63"/>
      <c r="EM147" s="63"/>
      <c r="EN147" s="63"/>
      <c r="EO147" s="63"/>
      <c r="EP147" s="63"/>
      <c r="EQ147" s="63"/>
      <c r="ER147" s="63"/>
      <c r="ES147" s="63"/>
      <c r="ET147" s="63"/>
      <c r="EU147" s="63"/>
      <c r="EV147" s="63"/>
      <c r="EW147" s="63"/>
      <c r="EX147" s="63"/>
      <c r="EY147" s="63"/>
      <c r="EZ147" s="63"/>
      <c r="FA147" s="63"/>
      <c r="FB147" s="63"/>
      <c r="FC147" s="63"/>
      <c r="FD147" s="63"/>
      <c r="FE147" s="63"/>
      <c r="FF147" s="63"/>
      <c r="FG147" s="63"/>
      <c r="FH147" s="63"/>
      <c r="FI147" s="63"/>
      <c r="FJ147" s="63"/>
      <c r="FK147" s="63"/>
      <c r="FL147" s="63"/>
      <c r="FM147" s="63"/>
      <c r="FN147" s="63"/>
      <c r="FO147" s="63"/>
      <c r="FP147" s="63"/>
      <c r="FQ147" s="63"/>
      <c r="FR147" s="63"/>
      <c r="FS147" s="63"/>
      <c r="FT147" s="63"/>
      <c r="FU147" s="63"/>
      <c r="FV147" s="63"/>
      <c r="FW147" s="63"/>
      <c r="FX147" s="63"/>
      <c r="FY147" s="63"/>
      <c r="FZ147" s="63"/>
      <c r="GA147" s="63"/>
      <c r="GB147" s="63"/>
      <c r="GC147" s="63"/>
      <c r="GD147" s="63"/>
      <c r="GE147" s="63"/>
      <c r="GF147" s="63"/>
      <c r="GG147" s="63"/>
      <c r="GH147" s="63"/>
      <c r="GI147" s="63"/>
      <c r="GJ147" s="63"/>
      <c r="GK147" s="63"/>
      <c r="GL147" s="63"/>
      <c r="GM147" s="63"/>
      <c r="GN147" s="63"/>
      <c r="GO147" s="63"/>
      <c r="GP147" s="63"/>
      <c r="GQ147" s="63"/>
      <c r="GR147" s="63"/>
      <c r="GS147" s="63"/>
      <c r="GT147" s="63"/>
      <c r="GU147" s="63"/>
      <c r="GV147" s="63"/>
      <c r="GW147" s="63"/>
      <c r="GX147" s="63"/>
      <c r="GY147" s="63"/>
      <c r="GZ147" s="63"/>
      <c r="HA147" s="63"/>
      <c r="HB147" s="63"/>
      <c r="HC147" s="63"/>
      <c r="HD147" s="63"/>
      <c r="HE147" s="63"/>
      <c r="HF147" s="63"/>
      <c r="HG147" s="63"/>
      <c r="HH147" s="63"/>
      <c r="HI147" s="63"/>
      <c r="HJ147" s="63"/>
      <c r="HK147" s="63"/>
      <c r="HL147" s="63"/>
      <c r="HM147" s="63"/>
      <c r="HN147" s="63"/>
      <c r="HO147" s="63"/>
      <c r="HP147" s="63"/>
      <c r="HQ147" s="63"/>
      <c r="HR147" s="63"/>
      <c r="HS147" s="63"/>
      <c r="HT147" s="63"/>
      <c r="HU147" s="63"/>
      <c r="HV147" s="63"/>
      <c r="HW147" s="63"/>
      <c r="HX147" s="63"/>
      <c r="HY147" s="63"/>
      <c r="HZ147" s="63"/>
      <c r="IA147" s="63"/>
      <c r="IB147" s="63"/>
    </row>
    <row r="148" spans="1:237" s="42" customFormat="1" x14ac:dyDescent="0.25">
      <c r="A148" s="41"/>
      <c r="B148" s="41"/>
      <c r="C148" s="65"/>
      <c r="D148" s="65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  <c r="DE148" s="41"/>
      <c r="DF148" s="41"/>
      <c r="DG148" s="41"/>
      <c r="DH148" s="41"/>
      <c r="DI148" s="41"/>
      <c r="DJ148" s="41"/>
      <c r="DK148" s="41"/>
      <c r="DL148" s="41"/>
      <c r="DM148" s="41"/>
      <c r="DN148" s="41"/>
      <c r="DO148" s="41"/>
      <c r="DP148" s="41"/>
      <c r="DQ148" s="41"/>
      <c r="DR148" s="41"/>
      <c r="DS148" s="41"/>
      <c r="DT148" s="41"/>
      <c r="DU148" s="41"/>
      <c r="DV148" s="41"/>
      <c r="DW148" s="41"/>
      <c r="DX148" s="41"/>
      <c r="DY148" s="41"/>
      <c r="DZ148" s="41"/>
      <c r="EA148" s="41"/>
      <c r="EB148" s="41"/>
      <c r="EC148" s="41"/>
      <c r="ED148" s="41"/>
      <c r="EE148" s="41"/>
      <c r="EF148" s="41"/>
      <c r="EG148" s="41"/>
      <c r="EH148" s="41"/>
      <c r="EI148" s="41"/>
      <c r="EJ148" s="41"/>
      <c r="EK148" s="41"/>
      <c r="EL148" s="41"/>
      <c r="EM148" s="41"/>
      <c r="EN148" s="41"/>
      <c r="EO148" s="41"/>
      <c r="EP148" s="41"/>
      <c r="EQ148" s="41"/>
      <c r="ER148" s="41"/>
      <c r="ES148" s="41"/>
      <c r="ET148" s="41"/>
      <c r="EU148" s="41"/>
      <c r="EV148" s="41"/>
      <c r="EW148" s="41"/>
      <c r="EX148" s="41"/>
      <c r="EY148" s="41"/>
      <c r="EZ148" s="41"/>
      <c r="FA148" s="41"/>
      <c r="FB148" s="41"/>
      <c r="FC148" s="41"/>
      <c r="FD148" s="41"/>
      <c r="FE148" s="41"/>
      <c r="FF148" s="41"/>
      <c r="FG148" s="41"/>
      <c r="FH148" s="41"/>
      <c r="FI148" s="41"/>
      <c r="FJ148" s="41"/>
      <c r="FK148" s="41"/>
      <c r="FL148" s="41"/>
      <c r="FM148" s="41"/>
      <c r="FN148" s="41"/>
      <c r="FO148" s="41"/>
      <c r="FP148" s="41"/>
      <c r="FQ148" s="41"/>
      <c r="FR148" s="41"/>
      <c r="FS148" s="41"/>
      <c r="FT148" s="41"/>
      <c r="FU148" s="41"/>
      <c r="FV148" s="41"/>
      <c r="FW148" s="41"/>
      <c r="FX148" s="41"/>
      <c r="FY148" s="41"/>
      <c r="FZ148" s="41"/>
      <c r="GA148" s="41"/>
      <c r="GB148" s="41"/>
      <c r="GC148" s="41"/>
      <c r="GD148" s="41"/>
      <c r="GE148" s="41"/>
      <c r="GF148" s="41"/>
      <c r="GG148" s="41"/>
      <c r="GH148" s="41"/>
      <c r="GI148" s="41"/>
      <c r="GJ148" s="41"/>
      <c r="GK148" s="41"/>
      <c r="GL148" s="41"/>
      <c r="GM148" s="41"/>
      <c r="GN148" s="41"/>
      <c r="GO148" s="41"/>
      <c r="GP148" s="41"/>
      <c r="GQ148" s="41"/>
      <c r="GR148" s="41"/>
      <c r="GS148" s="41"/>
      <c r="GT148" s="41"/>
      <c r="GU148" s="41"/>
      <c r="GV148" s="41"/>
      <c r="GW148" s="41"/>
      <c r="GX148" s="41"/>
      <c r="GY148" s="41"/>
      <c r="GZ148" s="41"/>
      <c r="HA148" s="41"/>
      <c r="HB148" s="41"/>
      <c r="HC148" s="41"/>
      <c r="HD148" s="41"/>
      <c r="HE148" s="41"/>
      <c r="HF148" s="41"/>
      <c r="HG148" s="41"/>
      <c r="HH148" s="41"/>
      <c r="HI148" s="41"/>
      <c r="HJ148" s="41"/>
      <c r="HK148" s="41"/>
      <c r="HL148" s="41"/>
      <c r="HM148" s="41"/>
      <c r="HN148" s="41"/>
      <c r="HO148" s="41"/>
      <c r="HP148" s="41"/>
      <c r="HQ148" s="41"/>
      <c r="HR148" s="41"/>
      <c r="HS148" s="41"/>
      <c r="HT148" s="41"/>
      <c r="HU148" s="41"/>
      <c r="HV148" s="41"/>
      <c r="HW148" s="41"/>
      <c r="HX148" s="41"/>
      <c r="HY148" s="41"/>
      <c r="HZ148" s="41"/>
      <c r="IA148" s="41"/>
      <c r="IB148" s="41"/>
      <c r="IC148" s="41"/>
    </row>
    <row r="149" spans="1:237" s="42" customFormat="1" x14ac:dyDescent="0.25">
      <c r="B149" s="41"/>
      <c r="C149" s="65"/>
      <c r="D149" s="65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  <c r="DG149" s="41"/>
      <c r="DH149" s="41"/>
      <c r="DI149" s="41"/>
      <c r="DJ149" s="41"/>
      <c r="DK149" s="41"/>
      <c r="DL149" s="41"/>
      <c r="DM149" s="41"/>
      <c r="DN149" s="41"/>
      <c r="DO149" s="41"/>
      <c r="DP149" s="41"/>
      <c r="DQ149" s="41"/>
      <c r="DR149" s="41"/>
      <c r="DS149" s="41"/>
      <c r="DT149" s="41"/>
      <c r="DU149" s="41"/>
      <c r="DV149" s="41"/>
      <c r="DW149" s="41"/>
      <c r="DX149" s="41"/>
      <c r="DY149" s="41"/>
      <c r="DZ149" s="41"/>
      <c r="EA149" s="41"/>
      <c r="EB149" s="41"/>
      <c r="EC149" s="41"/>
      <c r="ED149" s="41"/>
      <c r="EE149" s="41"/>
      <c r="EF149" s="41"/>
      <c r="EG149" s="41"/>
      <c r="EH149" s="41"/>
      <c r="EI149" s="41"/>
      <c r="EJ149" s="41"/>
      <c r="EK149" s="41"/>
      <c r="EL149" s="41"/>
      <c r="EM149" s="41"/>
      <c r="EN149" s="41"/>
      <c r="EO149" s="41"/>
      <c r="EP149" s="41"/>
      <c r="EQ149" s="41"/>
      <c r="ER149" s="41"/>
      <c r="ES149" s="41"/>
      <c r="ET149" s="41"/>
      <c r="EU149" s="41"/>
      <c r="EV149" s="41"/>
      <c r="EW149" s="41"/>
      <c r="EX149" s="41"/>
      <c r="EY149" s="41"/>
      <c r="EZ149" s="41"/>
      <c r="FA149" s="41"/>
      <c r="FB149" s="41"/>
      <c r="FC149" s="41"/>
      <c r="FD149" s="41"/>
      <c r="FE149" s="41"/>
      <c r="FF149" s="41"/>
      <c r="FG149" s="41"/>
      <c r="FH149" s="41"/>
      <c r="FI149" s="41"/>
      <c r="FJ149" s="41"/>
      <c r="FK149" s="41"/>
      <c r="FL149" s="41"/>
      <c r="FM149" s="41"/>
      <c r="FN149" s="41"/>
      <c r="FO149" s="41"/>
      <c r="FP149" s="41"/>
      <c r="FQ149" s="41"/>
      <c r="FR149" s="41"/>
      <c r="FS149" s="41"/>
      <c r="FT149" s="41"/>
      <c r="FU149" s="41"/>
      <c r="FV149" s="41"/>
      <c r="FW149" s="41"/>
      <c r="FX149" s="41"/>
      <c r="FY149" s="41"/>
      <c r="FZ149" s="41"/>
      <c r="GA149" s="41"/>
      <c r="GB149" s="41"/>
      <c r="GC149" s="41"/>
      <c r="GD149" s="41"/>
      <c r="GE149" s="41"/>
      <c r="GF149" s="41"/>
      <c r="GG149" s="41"/>
      <c r="GH149" s="41"/>
      <c r="GI149" s="41"/>
      <c r="GJ149" s="41"/>
      <c r="GK149" s="41"/>
      <c r="GL149" s="41"/>
      <c r="GM149" s="41"/>
      <c r="GN149" s="41"/>
      <c r="GO149" s="41"/>
      <c r="GP149" s="41"/>
      <c r="GQ149" s="41"/>
      <c r="GR149" s="41"/>
      <c r="GS149" s="41"/>
      <c r="GT149" s="41"/>
      <c r="GU149" s="41"/>
      <c r="GV149" s="41"/>
      <c r="GW149" s="41"/>
      <c r="GX149" s="41"/>
      <c r="GY149" s="41"/>
      <c r="GZ149" s="41"/>
      <c r="HA149" s="41"/>
      <c r="HB149" s="41"/>
      <c r="HC149" s="41"/>
      <c r="HD149" s="41"/>
      <c r="HE149" s="41"/>
      <c r="HF149" s="41"/>
      <c r="HG149" s="41"/>
      <c r="HH149" s="41"/>
      <c r="HI149" s="41"/>
      <c r="HJ149" s="41"/>
      <c r="HK149" s="41"/>
      <c r="HL149" s="41"/>
      <c r="HM149" s="41"/>
      <c r="HN149" s="41"/>
      <c r="HO149" s="41"/>
      <c r="HP149" s="41"/>
      <c r="HQ149" s="41"/>
      <c r="HR149" s="41"/>
      <c r="HS149" s="41"/>
      <c r="HT149" s="41"/>
      <c r="HU149" s="41"/>
      <c r="HV149" s="41"/>
      <c r="HW149" s="41"/>
      <c r="HX149" s="41"/>
      <c r="HY149" s="41"/>
      <c r="HZ149" s="41"/>
      <c r="IA149" s="41"/>
      <c r="IB149" s="41"/>
      <c r="IC149" s="41"/>
    </row>
    <row r="150" spans="1:237" s="42" customFormat="1" x14ac:dyDescent="0.25">
      <c r="A150" s="26"/>
      <c r="B150" s="66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  <c r="DI150" s="41"/>
      <c r="DJ150" s="41"/>
      <c r="DK150" s="41"/>
      <c r="DL150" s="41"/>
      <c r="DM150" s="41"/>
      <c r="DN150" s="41"/>
      <c r="DO150" s="41"/>
      <c r="DP150" s="41"/>
      <c r="DQ150" s="41"/>
      <c r="DR150" s="41"/>
      <c r="DS150" s="41"/>
      <c r="DT150" s="41"/>
      <c r="DU150" s="41"/>
      <c r="DV150" s="41"/>
      <c r="DW150" s="41"/>
      <c r="DX150" s="41"/>
      <c r="DY150" s="41"/>
      <c r="DZ150" s="41"/>
      <c r="EA150" s="41"/>
      <c r="EB150" s="41"/>
      <c r="EC150" s="41"/>
      <c r="ED150" s="41"/>
      <c r="EE150" s="41"/>
      <c r="EF150" s="41"/>
      <c r="EG150" s="41"/>
      <c r="EH150" s="41"/>
      <c r="EI150" s="41"/>
      <c r="EJ150" s="41"/>
      <c r="EK150" s="41"/>
      <c r="EL150" s="41"/>
      <c r="EM150" s="41"/>
      <c r="EN150" s="41"/>
      <c r="EO150" s="41"/>
      <c r="EP150" s="41"/>
      <c r="EQ150" s="41"/>
      <c r="ER150" s="41"/>
      <c r="ES150" s="41"/>
      <c r="ET150" s="41"/>
      <c r="EU150" s="41"/>
      <c r="EV150" s="41"/>
      <c r="EW150" s="41"/>
      <c r="EX150" s="41"/>
      <c r="EY150" s="41"/>
      <c r="EZ150" s="41"/>
      <c r="FA150" s="41"/>
      <c r="FB150" s="41"/>
      <c r="FC150" s="41"/>
      <c r="FD150" s="41"/>
      <c r="FE150" s="41"/>
      <c r="FF150" s="41"/>
      <c r="FG150" s="41"/>
      <c r="FH150" s="41"/>
      <c r="FI150" s="41"/>
      <c r="FJ150" s="41"/>
      <c r="FK150" s="41"/>
      <c r="FL150" s="41"/>
      <c r="FM150" s="41"/>
      <c r="FN150" s="41"/>
      <c r="FO150" s="41"/>
      <c r="FP150" s="41"/>
      <c r="FQ150" s="41"/>
      <c r="FR150" s="41"/>
      <c r="FS150" s="41"/>
      <c r="FT150" s="41"/>
      <c r="FU150" s="41"/>
      <c r="FV150" s="41"/>
      <c r="FW150" s="41"/>
      <c r="FX150" s="41"/>
      <c r="FY150" s="41"/>
      <c r="FZ150" s="41"/>
      <c r="GA150" s="41"/>
      <c r="GB150" s="41"/>
      <c r="GC150" s="41"/>
      <c r="GD150" s="41"/>
      <c r="GE150" s="41"/>
      <c r="GF150" s="41"/>
      <c r="GG150" s="41"/>
      <c r="GH150" s="41"/>
      <c r="GI150" s="41"/>
      <c r="GJ150" s="41"/>
      <c r="GK150" s="41"/>
      <c r="GL150" s="41"/>
      <c r="GM150" s="41"/>
      <c r="GN150" s="41"/>
      <c r="GO150" s="41"/>
      <c r="GP150" s="41"/>
      <c r="GQ150" s="41"/>
      <c r="GR150" s="41"/>
      <c r="GS150" s="41"/>
      <c r="GT150" s="41"/>
      <c r="GU150" s="41"/>
      <c r="GV150" s="41"/>
      <c r="GW150" s="41"/>
      <c r="GX150" s="41"/>
      <c r="GY150" s="41"/>
      <c r="GZ150" s="41"/>
      <c r="HA150" s="41"/>
      <c r="HB150" s="41"/>
      <c r="HC150" s="41"/>
      <c r="HD150" s="41"/>
      <c r="HE150" s="41"/>
      <c r="HF150" s="41"/>
      <c r="HG150" s="41"/>
      <c r="HH150" s="41"/>
      <c r="HI150" s="41"/>
      <c r="HJ150" s="41"/>
      <c r="HK150" s="41"/>
      <c r="HL150" s="41"/>
      <c r="HM150" s="41"/>
      <c r="HN150" s="41"/>
      <c r="HO150" s="41"/>
      <c r="HP150" s="41"/>
      <c r="HQ150" s="41"/>
      <c r="HR150" s="41"/>
      <c r="HS150" s="41"/>
      <c r="HT150" s="41"/>
      <c r="HU150" s="41"/>
      <c r="HV150" s="41"/>
      <c r="HW150" s="41"/>
      <c r="HX150" s="41"/>
      <c r="HY150" s="41"/>
      <c r="HZ150" s="41"/>
      <c r="IA150" s="41"/>
      <c r="IB150" s="41"/>
      <c r="IC150" s="41"/>
    </row>
    <row r="151" spans="1:237" s="42" customFormat="1" x14ac:dyDescent="0.25">
      <c r="A151" s="27"/>
      <c r="B151" s="66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  <c r="DE151" s="41"/>
      <c r="DF151" s="41"/>
      <c r="DG151" s="41"/>
      <c r="DH151" s="41"/>
      <c r="DI151" s="41"/>
      <c r="DJ151" s="41"/>
      <c r="DK151" s="41"/>
      <c r="DL151" s="41"/>
      <c r="DM151" s="41"/>
      <c r="DN151" s="41"/>
      <c r="DO151" s="41"/>
      <c r="DP151" s="41"/>
      <c r="DQ151" s="41"/>
      <c r="DR151" s="41"/>
      <c r="DS151" s="41"/>
      <c r="DT151" s="41"/>
      <c r="DU151" s="41"/>
      <c r="DV151" s="41"/>
      <c r="DW151" s="41"/>
      <c r="DX151" s="41"/>
      <c r="DY151" s="41"/>
      <c r="DZ151" s="41"/>
      <c r="EA151" s="41"/>
      <c r="EB151" s="41"/>
      <c r="EC151" s="41"/>
      <c r="ED151" s="41"/>
      <c r="EE151" s="41"/>
      <c r="EF151" s="41"/>
      <c r="EG151" s="41"/>
      <c r="EH151" s="41"/>
      <c r="EI151" s="41"/>
      <c r="EJ151" s="41"/>
      <c r="EK151" s="41"/>
      <c r="EL151" s="41"/>
      <c r="EM151" s="41"/>
      <c r="EN151" s="41"/>
      <c r="EO151" s="41"/>
      <c r="EP151" s="41"/>
      <c r="EQ151" s="41"/>
      <c r="ER151" s="41"/>
      <c r="ES151" s="41"/>
      <c r="ET151" s="41"/>
      <c r="EU151" s="41"/>
      <c r="EV151" s="41"/>
      <c r="EW151" s="41"/>
      <c r="EX151" s="41"/>
      <c r="EY151" s="41"/>
      <c r="EZ151" s="41"/>
      <c r="FA151" s="41"/>
      <c r="FB151" s="41"/>
      <c r="FC151" s="41"/>
      <c r="FD151" s="41"/>
      <c r="FE151" s="41"/>
      <c r="FF151" s="41"/>
      <c r="FG151" s="41"/>
      <c r="FH151" s="41"/>
      <c r="FI151" s="41"/>
      <c r="FJ151" s="41"/>
      <c r="FK151" s="41"/>
      <c r="FL151" s="41"/>
      <c r="FM151" s="41"/>
      <c r="FN151" s="41"/>
      <c r="FO151" s="41"/>
      <c r="FP151" s="41"/>
      <c r="FQ151" s="41"/>
      <c r="FR151" s="41"/>
      <c r="FS151" s="41"/>
      <c r="FT151" s="41"/>
      <c r="FU151" s="41"/>
      <c r="FV151" s="41"/>
      <c r="FW151" s="41"/>
      <c r="FX151" s="41"/>
      <c r="FY151" s="41"/>
      <c r="FZ151" s="41"/>
      <c r="GA151" s="41"/>
      <c r="GB151" s="41"/>
      <c r="GC151" s="41"/>
      <c r="GD151" s="41"/>
      <c r="GE151" s="41"/>
      <c r="GF151" s="41"/>
      <c r="GG151" s="41"/>
      <c r="GH151" s="41"/>
      <c r="GI151" s="41"/>
      <c r="GJ151" s="41"/>
      <c r="GK151" s="41"/>
      <c r="GL151" s="41"/>
      <c r="GM151" s="41"/>
      <c r="GN151" s="41"/>
      <c r="GO151" s="41"/>
      <c r="GP151" s="41"/>
      <c r="GQ151" s="41"/>
      <c r="GR151" s="41"/>
      <c r="GS151" s="41"/>
      <c r="GT151" s="41"/>
      <c r="GU151" s="41"/>
      <c r="GV151" s="41"/>
      <c r="GW151" s="41"/>
      <c r="GX151" s="41"/>
      <c r="GY151" s="41"/>
      <c r="GZ151" s="41"/>
      <c r="HA151" s="41"/>
      <c r="HB151" s="41"/>
      <c r="HC151" s="41"/>
      <c r="HD151" s="41"/>
      <c r="HE151" s="41"/>
      <c r="HF151" s="41"/>
      <c r="HG151" s="41"/>
      <c r="HH151" s="41"/>
      <c r="HI151" s="41"/>
      <c r="HJ151" s="41"/>
      <c r="HK151" s="41"/>
      <c r="HL151" s="41"/>
      <c r="HM151" s="41"/>
      <c r="HN151" s="41"/>
      <c r="HO151" s="41"/>
      <c r="HP151" s="41"/>
      <c r="HQ151" s="41"/>
      <c r="HR151" s="41"/>
      <c r="HS151" s="41"/>
      <c r="HT151" s="41"/>
      <c r="HU151" s="41"/>
      <c r="HV151" s="41"/>
      <c r="HW151" s="41"/>
      <c r="HX151" s="41"/>
      <c r="HY151" s="41"/>
      <c r="HZ151" s="41"/>
      <c r="IA151" s="41"/>
      <c r="IB151" s="41"/>
      <c r="IC151" s="41"/>
    </row>
    <row r="152" spans="1:237" s="42" customFormat="1" x14ac:dyDescent="0.25">
      <c r="A152" s="26"/>
      <c r="B152" s="66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  <c r="DE152" s="41"/>
      <c r="DF152" s="41"/>
      <c r="DG152" s="41"/>
      <c r="DH152" s="41"/>
      <c r="DI152" s="41"/>
      <c r="DJ152" s="41"/>
      <c r="DK152" s="41"/>
      <c r="DL152" s="41"/>
      <c r="DM152" s="41"/>
      <c r="DN152" s="41"/>
      <c r="DO152" s="41"/>
      <c r="DP152" s="41"/>
      <c r="DQ152" s="41"/>
      <c r="DR152" s="41"/>
      <c r="DS152" s="41"/>
      <c r="DT152" s="41"/>
      <c r="DU152" s="41"/>
      <c r="DV152" s="41"/>
      <c r="DW152" s="41"/>
      <c r="DX152" s="41"/>
      <c r="DY152" s="41"/>
      <c r="DZ152" s="41"/>
      <c r="EA152" s="41"/>
      <c r="EB152" s="41"/>
      <c r="EC152" s="41"/>
      <c r="ED152" s="41"/>
      <c r="EE152" s="41"/>
      <c r="EF152" s="41"/>
      <c r="EG152" s="41"/>
      <c r="EH152" s="41"/>
      <c r="EI152" s="41"/>
      <c r="EJ152" s="41"/>
      <c r="EK152" s="41"/>
      <c r="EL152" s="41"/>
      <c r="EM152" s="41"/>
      <c r="EN152" s="41"/>
      <c r="EO152" s="41"/>
      <c r="EP152" s="41"/>
      <c r="EQ152" s="41"/>
      <c r="ER152" s="41"/>
      <c r="ES152" s="41"/>
      <c r="ET152" s="41"/>
      <c r="EU152" s="41"/>
      <c r="EV152" s="41"/>
      <c r="EW152" s="41"/>
      <c r="EX152" s="41"/>
      <c r="EY152" s="41"/>
      <c r="EZ152" s="41"/>
      <c r="FA152" s="41"/>
      <c r="FB152" s="41"/>
      <c r="FC152" s="41"/>
      <c r="FD152" s="41"/>
      <c r="FE152" s="41"/>
      <c r="FF152" s="41"/>
      <c r="FG152" s="41"/>
      <c r="FH152" s="41"/>
      <c r="FI152" s="41"/>
      <c r="FJ152" s="41"/>
      <c r="FK152" s="41"/>
      <c r="FL152" s="41"/>
      <c r="FM152" s="41"/>
      <c r="FN152" s="41"/>
      <c r="FO152" s="41"/>
      <c r="FP152" s="41"/>
      <c r="FQ152" s="41"/>
      <c r="FR152" s="41"/>
      <c r="FS152" s="41"/>
      <c r="FT152" s="41"/>
      <c r="FU152" s="41"/>
      <c r="FV152" s="41"/>
      <c r="FW152" s="41"/>
      <c r="FX152" s="41"/>
      <c r="FY152" s="41"/>
      <c r="FZ152" s="41"/>
      <c r="GA152" s="41"/>
      <c r="GB152" s="41"/>
      <c r="GC152" s="41"/>
      <c r="GD152" s="41"/>
      <c r="GE152" s="41"/>
      <c r="GF152" s="41"/>
      <c r="GG152" s="41"/>
      <c r="GH152" s="41"/>
      <c r="GI152" s="41"/>
      <c r="GJ152" s="41"/>
      <c r="GK152" s="41"/>
      <c r="GL152" s="41"/>
      <c r="GM152" s="41"/>
      <c r="GN152" s="41"/>
      <c r="GO152" s="41"/>
      <c r="GP152" s="41"/>
      <c r="GQ152" s="41"/>
      <c r="GR152" s="41"/>
      <c r="GS152" s="41"/>
      <c r="GT152" s="41"/>
      <c r="GU152" s="41"/>
      <c r="GV152" s="41"/>
      <c r="GW152" s="41"/>
      <c r="GX152" s="41"/>
      <c r="GY152" s="41"/>
      <c r="GZ152" s="41"/>
      <c r="HA152" s="41"/>
      <c r="HB152" s="41"/>
      <c r="HC152" s="41"/>
      <c r="HD152" s="41"/>
      <c r="HE152" s="41"/>
      <c r="HF152" s="41"/>
      <c r="HG152" s="41"/>
      <c r="HH152" s="41"/>
      <c r="HI152" s="41"/>
      <c r="HJ152" s="41"/>
      <c r="HK152" s="41"/>
      <c r="HL152" s="41"/>
      <c r="HM152" s="41"/>
      <c r="HN152" s="41"/>
      <c r="HO152" s="41"/>
      <c r="HP152" s="41"/>
      <c r="HQ152" s="41"/>
      <c r="HR152" s="41"/>
      <c r="HS152" s="41"/>
      <c r="HT152" s="41"/>
      <c r="HU152" s="41"/>
      <c r="HV152" s="41"/>
      <c r="HW152" s="41"/>
      <c r="HX152" s="41"/>
      <c r="HY152" s="41"/>
      <c r="HZ152" s="41"/>
      <c r="IA152" s="41"/>
      <c r="IB152" s="41"/>
      <c r="IC152" s="41"/>
    </row>
    <row r="153" spans="1:237" s="42" customFormat="1" x14ac:dyDescent="0.25">
      <c r="A153" s="28"/>
      <c r="B153" s="66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  <c r="DE153" s="41"/>
      <c r="DF153" s="41"/>
      <c r="DG153" s="41"/>
      <c r="DH153" s="41"/>
      <c r="DI153" s="41"/>
      <c r="DJ153" s="41"/>
      <c r="DK153" s="41"/>
      <c r="DL153" s="41"/>
      <c r="DM153" s="41"/>
      <c r="DN153" s="41"/>
      <c r="DO153" s="41"/>
      <c r="DP153" s="41"/>
      <c r="DQ153" s="41"/>
      <c r="DR153" s="41"/>
      <c r="DS153" s="41"/>
      <c r="DT153" s="41"/>
      <c r="DU153" s="41"/>
      <c r="DV153" s="41"/>
      <c r="DW153" s="41"/>
      <c r="DX153" s="41"/>
      <c r="DY153" s="41"/>
      <c r="DZ153" s="41"/>
      <c r="EA153" s="41"/>
      <c r="EB153" s="41"/>
      <c r="EC153" s="41"/>
      <c r="ED153" s="41"/>
      <c r="EE153" s="41"/>
      <c r="EF153" s="41"/>
      <c r="EG153" s="41"/>
      <c r="EH153" s="41"/>
      <c r="EI153" s="41"/>
      <c r="EJ153" s="41"/>
      <c r="EK153" s="41"/>
      <c r="EL153" s="41"/>
      <c r="EM153" s="41"/>
      <c r="EN153" s="41"/>
      <c r="EO153" s="41"/>
      <c r="EP153" s="41"/>
      <c r="EQ153" s="41"/>
      <c r="ER153" s="41"/>
      <c r="ES153" s="41"/>
      <c r="ET153" s="41"/>
      <c r="EU153" s="41"/>
      <c r="EV153" s="41"/>
      <c r="EW153" s="41"/>
      <c r="EX153" s="41"/>
      <c r="EY153" s="41"/>
      <c r="EZ153" s="41"/>
      <c r="FA153" s="41"/>
      <c r="FB153" s="41"/>
      <c r="FC153" s="41"/>
      <c r="FD153" s="41"/>
      <c r="FE153" s="41"/>
      <c r="FF153" s="41"/>
      <c r="FG153" s="41"/>
      <c r="FH153" s="41"/>
      <c r="FI153" s="41"/>
      <c r="FJ153" s="41"/>
      <c r="FK153" s="41"/>
      <c r="FL153" s="41"/>
      <c r="FM153" s="41"/>
      <c r="FN153" s="41"/>
      <c r="FO153" s="41"/>
      <c r="FP153" s="41"/>
      <c r="FQ153" s="41"/>
      <c r="FR153" s="41"/>
      <c r="FS153" s="41"/>
      <c r="FT153" s="41"/>
      <c r="FU153" s="41"/>
      <c r="FV153" s="41"/>
      <c r="FW153" s="41"/>
      <c r="FX153" s="41"/>
      <c r="FY153" s="41"/>
      <c r="FZ153" s="41"/>
      <c r="GA153" s="41"/>
      <c r="GB153" s="41"/>
      <c r="GC153" s="41"/>
      <c r="GD153" s="41"/>
      <c r="GE153" s="41"/>
      <c r="GF153" s="41"/>
      <c r="GG153" s="41"/>
      <c r="GH153" s="41"/>
      <c r="GI153" s="41"/>
      <c r="GJ153" s="41"/>
      <c r="GK153" s="41"/>
      <c r="GL153" s="41"/>
      <c r="GM153" s="41"/>
      <c r="GN153" s="41"/>
      <c r="GO153" s="41"/>
      <c r="GP153" s="41"/>
      <c r="GQ153" s="41"/>
      <c r="GR153" s="41"/>
      <c r="GS153" s="41"/>
      <c r="GT153" s="41"/>
      <c r="GU153" s="41"/>
      <c r="GV153" s="41"/>
      <c r="GW153" s="41"/>
      <c r="GX153" s="41"/>
      <c r="GY153" s="41"/>
      <c r="GZ153" s="41"/>
      <c r="HA153" s="41"/>
      <c r="HB153" s="41"/>
      <c r="HC153" s="41"/>
      <c r="HD153" s="41"/>
      <c r="HE153" s="41"/>
      <c r="HF153" s="41"/>
      <c r="HG153" s="41"/>
      <c r="HH153" s="41"/>
      <c r="HI153" s="41"/>
      <c r="HJ153" s="41"/>
      <c r="HK153" s="41"/>
      <c r="HL153" s="41"/>
      <c r="HM153" s="41"/>
      <c r="HN153" s="41"/>
      <c r="HO153" s="41"/>
      <c r="HP153" s="41"/>
      <c r="HQ153" s="41"/>
      <c r="HR153" s="41"/>
      <c r="HS153" s="41"/>
      <c r="HT153" s="41"/>
      <c r="HU153" s="41"/>
      <c r="HV153" s="41"/>
      <c r="HW153" s="41"/>
      <c r="HX153" s="41"/>
      <c r="HY153" s="41"/>
      <c r="HZ153" s="41"/>
      <c r="IA153" s="41"/>
      <c r="IB153" s="41"/>
      <c r="IC153" s="41"/>
    </row>
    <row r="154" spans="1:237" s="42" customFormat="1" x14ac:dyDescent="0.25">
      <c r="A154" s="28" t="s">
        <v>557</v>
      </c>
      <c r="B154" s="66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  <c r="DE154" s="41"/>
      <c r="DF154" s="41"/>
      <c r="DG154" s="41"/>
      <c r="DH154" s="41"/>
      <c r="DI154" s="41"/>
      <c r="DJ154" s="41"/>
      <c r="DK154" s="41"/>
      <c r="DL154" s="41"/>
      <c r="DM154" s="41"/>
      <c r="DN154" s="41"/>
      <c r="DO154" s="41"/>
      <c r="DP154" s="41"/>
      <c r="DQ154" s="41"/>
      <c r="DR154" s="41"/>
      <c r="DS154" s="41"/>
      <c r="DT154" s="41"/>
      <c r="DU154" s="41"/>
      <c r="DV154" s="41"/>
      <c r="DW154" s="41"/>
      <c r="DX154" s="41"/>
      <c r="DY154" s="41"/>
      <c r="DZ154" s="41"/>
      <c r="EA154" s="41"/>
      <c r="EB154" s="41"/>
      <c r="EC154" s="41"/>
      <c r="ED154" s="41"/>
      <c r="EE154" s="41"/>
      <c r="EF154" s="41"/>
      <c r="EG154" s="41"/>
      <c r="EH154" s="41"/>
      <c r="EI154" s="41"/>
      <c r="EJ154" s="41"/>
      <c r="EK154" s="41"/>
      <c r="EL154" s="41"/>
      <c r="EM154" s="41"/>
      <c r="EN154" s="41"/>
      <c r="EO154" s="41"/>
      <c r="EP154" s="41"/>
      <c r="EQ154" s="41"/>
      <c r="ER154" s="41"/>
      <c r="ES154" s="41"/>
      <c r="ET154" s="41"/>
      <c r="EU154" s="41"/>
      <c r="EV154" s="41"/>
      <c r="EW154" s="41"/>
      <c r="EX154" s="41"/>
      <c r="EY154" s="41"/>
      <c r="EZ154" s="41"/>
      <c r="FA154" s="41"/>
      <c r="FB154" s="41"/>
      <c r="FC154" s="41"/>
      <c r="FD154" s="41"/>
      <c r="FE154" s="41"/>
      <c r="FF154" s="41"/>
      <c r="FG154" s="41"/>
      <c r="FH154" s="41"/>
      <c r="FI154" s="41"/>
      <c r="FJ154" s="41"/>
      <c r="FK154" s="41"/>
      <c r="FL154" s="41"/>
      <c r="FM154" s="41"/>
      <c r="FN154" s="41"/>
      <c r="FO154" s="41"/>
      <c r="FP154" s="41"/>
      <c r="FQ154" s="41"/>
      <c r="FR154" s="41"/>
      <c r="FS154" s="41"/>
      <c r="FT154" s="41"/>
      <c r="FU154" s="41"/>
      <c r="FV154" s="41"/>
      <c r="FW154" s="41"/>
      <c r="FX154" s="41"/>
      <c r="FY154" s="41"/>
      <c r="FZ154" s="41"/>
      <c r="GA154" s="41"/>
      <c r="GB154" s="41"/>
      <c r="GC154" s="41"/>
      <c r="GD154" s="41"/>
      <c r="GE154" s="41"/>
      <c r="GF154" s="41"/>
      <c r="GG154" s="41"/>
      <c r="GH154" s="41"/>
      <c r="GI154" s="41"/>
      <c r="GJ154" s="41"/>
      <c r="GK154" s="41"/>
      <c r="GL154" s="41"/>
      <c r="GM154" s="41"/>
      <c r="GN154" s="41"/>
      <c r="GO154" s="41"/>
      <c r="GP154" s="41"/>
      <c r="GQ154" s="41"/>
      <c r="GR154" s="41"/>
      <c r="GS154" s="41"/>
      <c r="GT154" s="41"/>
      <c r="GU154" s="41"/>
      <c r="GV154" s="41"/>
      <c r="GW154" s="41"/>
      <c r="GX154" s="41"/>
      <c r="GY154" s="41"/>
      <c r="GZ154" s="41"/>
      <c r="HA154" s="41"/>
      <c r="HB154" s="41"/>
      <c r="HC154" s="41"/>
      <c r="HD154" s="41"/>
      <c r="HE154" s="41"/>
      <c r="HF154" s="41"/>
      <c r="HG154" s="41"/>
      <c r="HH154" s="41"/>
      <c r="HI154" s="41"/>
      <c r="HJ154" s="41"/>
      <c r="HK154" s="41"/>
      <c r="HL154" s="41"/>
      <c r="HM154" s="41"/>
      <c r="HN154" s="41"/>
      <c r="HO154" s="41"/>
      <c r="HP154" s="41"/>
      <c r="HQ154" s="41"/>
      <c r="HR154" s="41"/>
      <c r="HS154" s="41"/>
      <c r="HT154" s="41"/>
      <c r="HU154" s="41"/>
      <c r="HV154" s="41"/>
      <c r="HW154" s="41"/>
      <c r="HX154" s="41"/>
      <c r="HY154" s="41"/>
      <c r="HZ154" s="41"/>
      <c r="IA154" s="41"/>
      <c r="IB154" s="41"/>
      <c r="IC154" s="41"/>
    </row>
    <row r="155" spans="1:237" s="42" customFormat="1" x14ac:dyDescent="0.25">
      <c r="A155" s="28" t="s">
        <v>558</v>
      </c>
      <c r="B155" s="66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  <c r="DE155" s="41"/>
      <c r="DF155" s="41"/>
      <c r="DG155" s="41"/>
      <c r="DH155" s="41"/>
      <c r="DI155" s="41"/>
      <c r="DJ155" s="41"/>
      <c r="DK155" s="41"/>
      <c r="DL155" s="41"/>
      <c r="DM155" s="41"/>
      <c r="DN155" s="41"/>
      <c r="DO155" s="41"/>
      <c r="DP155" s="41"/>
      <c r="DQ155" s="41"/>
      <c r="DR155" s="41"/>
      <c r="DS155" s="41"/>
      <c r="DT155" s="41"/>
      <c r="DU155" s="41"/>
      <c r="DV155" s="41"/>
      <c r="DW155" s="41"/>
      <c r="DX155" s="41"/>
      <c r="DY155" s="41"/>
      <c r="DZ155" s="41"/>
      <c r="EA155" s="41"/>
      <c r="EB155" s="41"/>
      <c r="EC155" s="41"/>
      <c r="ED155" s="41"/>
      <c r="EE155" s="41"/>
      <c r="EF155" s="41"/>
      <c r="EG155" s="41"/>
      <c r="EH155" s="41"/>
      <c r="EI155" s="41"/>
      <c r="EJ155" s="41"/>
      <c r="EK155" s="41"/>
      <c r="EL155" s="41"/>
      <c r="EM155" s="41"/>
      <c r="EN155" s="41"/>
      <c r="EO155" s="41"/>
      <c r="EP155" s="41"/>
      <c r="EQ155" s="41"/>
      <c r="ER155" s="41"/>
      <c r="ES155" s="41"/>
      <c r="ET155" s="41"/>
      <c r="EU155" s="41"/>
      <c r="EV155" s="41"/>
      <c r="EW155" s="41"/>
      <c r="EX155" s="41"/>
      <c r="EY155" s="41"/>
      <c r="EZ155" s="41"/>
      <c r="FA155" s="41"/>
      <c r="FB155" s="41"/>
      <c r="FC155" s="41"/>
      <c r="FD155" s="41"/>
      <c r="FE155" s="41"/>
      <c r="FF155" s="41"/>
      <c r="FG155" s="41"/>
      <c r="FH155" s="41"/>
      <c r="FI155" s="41"/>
      <c r="FJ155" s="41"/>
      <c r="FK155" s="41"/>
      <c r="FL155" s="41"/>
      <c r="FM155" s="41"/>
      <c r="FN155" s="41"/>
      <c r="FO155" s="41"/>
      <c r="FP155" s="41"/>
      <c r="FQ155" s="41"/>
      <c r="FR155" s="41"/>
      <c r="FS155" s="41"/>
      <c r="FT155" s="41"/>
      <c r="FU155" s="41"/>
      <c r="FV155" s="41"/>
      <c r="FW155" s="41"/>
      <c r="FX155" s="41"/>
      <c r="FY155" s="41"/>
      <c r="FZ155" s="41"/>
      <c r="GA155" s="41"/>
      <c r="GB155" s="41"/>
      <c r="GC155" s="41"/>
      <c r="GD155" s="41"/>
      <c r="GE155" s="41"/>
      <c r="GF155" s="41"/>
      <c r="GG155" s="41"/>
      <c r="GH155" s="41"/>
      <c r="GI155" s="41"/>
      <c r="GJ155" s="41"/>
      <c r="GK155" s="41"/>
      <c r="GL155" s="41"/>
      <c r="GM155" s="41"/>
      <c r="GN155" s="41"/>
      <c r="GO155" s="41"/>
      <c r="GP155" s="41"/>
      <c r="GQ155" s="41"/>
      <c r="GR155" s="41"/>
      <c r="GS155" s="41"/>
      <c r="GT155" s="41"/>
      <c r="GU155" s="41"/>
      <c r="GV155" s="41"/>
      <c r="GW155" s="41"/>
      <c r="GX155" s="41"/>
      <c r="GY155" s="41"/>
      <c r="GZ155" s="41"/>
      <c r="HA155" s="41"/>
      <c r="HB155" s="41"/>
      <c r="HC155" s="41"/>
      <c r="HD155" s="41"/>
      <c r="HE155" s="41"/>
      <c r="HF155" s="41"/>
      <c r="HG155" s="41"/>
      <c r="HH155" s="41"/>
      <c r="HI155" s="41"/>
      <c r="HJ155" s="41"/>
      <c r="HK155" s="41"/>
      <c r="HL155" s="41"/>
      <c r="HM155" s="41"/>
      <c r="HN155" s="41"/>
      <c r="HO155" s="41"/>
      <c r="HP155" s="41"/>
      <c r="HQ155" s="41"/>
      <c r="HR155" s="41"/>
      <c r="HS155" s="41"/>
      <c r="HT155" s="41"/>
      <c r="HU155" s="41"/>
      <c r="HV155" s="41"/>
      <c r="HW155" s="41"/>
      <c r="HX155" s="41"/>
      <c r="HY155" s="41"/>
      <c r="HZ155" s="41"/>
      <c r="IA155" s="41"/>
      <c r="IB155" s="41"/>
      <c r="IC155" s="41"/>
    </row>
    <row r="156" spans="1:237" s="42" customFormat="1" x14ac:dyDescent="0.25">
      <c r="A156" s="28" t="s">
        <v>559</v>
      </c>
      <c r="B156" s="66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41"/>
      <c r="DI156" s="41"/>
      <c r="DJ156" s="41"/>
      <c r="DK156" s="41"/>
      <c r="DL156" s="41"/>
      <c r="DM156" s="41"/>
      <c r="DN156" s="41"/>
      <c r="DO156" s="41"/>
      <c r="DP156" s="41"/>
      <c r="DQ156" s="41"/>
      <c r="DR156" s="41"/>
      <c r="DS156" s="41"/>
      <c r="DT156" s="41"/>
      <c r="DU156" s="41"/>
      <c r="DV156" s="41"/>
      <c r="DW156" s="41"/>
      <c r="DX156" s="41"/>
      <c r="DY156" s="41"/>
      <c r="DZ156" s="41"/>
      <c r="EA156" s="41"/>
      <c r="EB156" s="41"/>
      <c r="EC156" s="41"/>
      <c r="ED156" s="41"/>
      <c r="EE156" s="41"/>
      <c r="EF156" s="41"/>
      <c r="EG156" s="41"/>
      <c r="EH156" s="41"/>
      <c r="EI156" s="41"/>
      <c r="EJ156" s="41"/>
      <c r="EK156" s="41"/>
      <c r="EL156" s="41"/>
      <c r="EM156" s="41"/>
      <c r="EN156" s="41"/>
      <c r="EO156" s="41"/>
      <c r="EP156" s="41"/>
      <c r="EQ156" s="41"/>
      <c r="ER156" s="41"/>
      <c r="ES156" s="41"/>
      <c r="ET156" s="41"/>
      <c r="EU156" s="41"/>
      <c r="EV156" s="41"/>
      <c r="EW156" s="41"/>
      <c r="EX156" s="41"/>
      <c r="EY156" s="41"/>
      <c r="EZ156" s="41"/>
      <c r="FA156" s="41"/>
      <c r="FB156" s="41"/>
      <c r="FC156" s="41"/>
      <c r="FD156" s="41"/>
      <c r="FE156" s="41"/>
      <c r="FF156" s="41"/>
      <c r="FG156" s="41"/>
      <c r="FH156" s="41"/>
      <c r="FI156" s="41"/>
      <c r="FJ156" s="41"/>
      <c r="FK156" s="41"/>
      <c r="FL156" s="41"/>
      <c r="FM156" s="41"/>
      <c r="FN156" s="41"/>
      <c r="FO156" s="41"/>
      <c r="FP156" s="41"/>
      <c r="FQ156" s="41"/>
      <c r="FR156" s="41"/>
      <c r="FS156" s="41"/>
      <c r="FT156" s="41"/>
      <c r="FU156" s="41"/>
      <c r="FV156" s="41"/>
      <c r="FW156" s="41"/>
      <c r="FX156" s="41"/>
      <c r="FY156" s="41"/>
      <c r="FZ156" s="41"/>
      <c r="GA156" s="41"/>
      <c r="GB156" s="41"/>
      <c r="GC156" s="41"/>
      <c r="GD156" s="41"/>
      <c r="GE156" s="41"/>
      <c r="GF156" s="41"/>
      <c r="GG156" s="41"/>
      <c r="GH156" s="41"/>
      <c r="GI156" s="41"/>
      <c r="GJ156" s="41"/>
      <c r="GK156" s="41"/>
      <c r="GL156" s="41"/>
      <c r="GM156" s="41"/>
      <c r="GN156" s="41"/>
      <c r="GO156" s="41"/>
      <c r="GP156" s="41"/>
      <c r="GQ156" s="41"/>
      <c r="GR156" s="41"/>
      <c r="GS156" s="41"/>
      <c r="GT156" s="41"/>
      <c r="GU156" s="41"/>
      <c r="GV156" s="41"/>
      <c r="GW156" s="41"/>
      <c r="GX156" s="41"/>
      <c r="GY156" s="41"/>
      <c r="GZ156" s="41"/>
      <c r="HA156" s="41"/>
      <c r="HB156" s="41"/>
      <c r="HC156" s="41"/>
      <c r="HD156" s="41"/>
      <c r="HE156" s="41"/>
      <c r="HF156" s="41"/>
      <c r="HG156" s="41"/>
      <c r="HH156" s="41"/>
      <c r="HI156" s="41"/>
      <c r="HJ156" s="41"/>
      <c r="HK156" s="41"/>
      <c r="HL156" s="41"/>
      <c r="HM156" s="41"/>
      <c r="HN156" s="41"/>
      <c r="HO156" s="41"/>
      <c r="HP156" s="41"/>
      <c r="HQ156" s="41"/>
      <c r="HR156" s="41"/>
      <c r="HS156" s="41"/>
      <c r="HT156" s="41"/>
      <c r="HU156" s="41"/>
      <c r="HV156" s="41"/>
      <c r="HW156" s="41"/>
      <c r="HX156" s="41"/>
      <c r="HY156" s="41"/>
      <c r="HZ156" s="41"/>
      <c r="IA156" s="41"/>
      <c r="IB156" s="41"/>
      <c r="IC156" s="41"/>
    </row>
    <row r="157" spans="1:237" s="42" customFormat="1" x14ac:dyDescent="0.25">
      <c r="A157" s="26"/>
      <c r="B157" s="66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  <c r="DE157" s="41"/>
      <c r="DF157" s="41"/>
      <c r="DG157" s="41"/>
      <c r="DH157" s="41"/>
      <c r="DI157" s="41"/>
      <c r="DJ157" s="41"/>
      <c r="DK157" s="41"/>
      <c r="DL157" s="41"/>
      <c r="DM157" s="41"/>
      <c r="DN157" s="41"/>
      <c r="DO157" s="41"/>
      <c r="DP157" s="41"/>
      <c r="DQ157" s="41"/>
      <c r="DR157" s="41"/>
      <c r="DS157" s="41"/>
      <c r="DT157" s="41"/>
      <c r="DU157" s="41"/>
      <c r="DV157" s="41"/>
      <c r="DW157" s="41"/>
      <c r="DX157" s="41"/>
      <c r="DY157" s="41"/>
      <c r="DZ157" s="41"/>
      <c r="EA157" s="41"/>
      <c r="EB157" s="41"/>
      <c r="EC157" s="41"/>
      <c r="ED157" s="41"/>
      <c r="EE157" s="41"/>
      <c r="EF157" s="41"/>
      <c r="EG157" s="41"/>
      <c r="EH157" s="41"/>
      <c r="EI157" s="41"/>
      <c r="EJ157" s="41"/>
      <c r="EK157" s="41"/>
      <c r="EL157" s="41"/>
      <c r="EM157" s="41"/>
      <c r="EN157" s="41"/>
      <c r="EO157" s="41"/>
      <c r="EP157" s="41"/>
      <c r="EQ157" s="41"/>
      <c r="ER157" s="41"/>
      <c r="ES157" s="41"/>
      <c r="ET157" s="41"/>
      <c r="EU157" s="41"/>
      <c r="EV157" s="41"/>
      <c r="EW157" s="41"/>
      <c r="EX157" s="41"/>
      <c r="EY157" s="41"/>
      <c r="EZ157" s="41"/>
      <c r="FA157" s="41"/>
      <c r="FB157" s="41"/>
      <c r="FC157" s="41"/>
      <c r="FD157" s="41"/>
      <c r="FE157" s="41"/>
      <c r="FF157" s="41"/>
      <c r="FG157" s="41"/>
      <c r="FH157" s="41"/>
      <c r="FI157" s="41"/>
      <c r="FJ157" s="41"/>
      <c r="FK157" s="41"/>
      <c r="FL157" s="41"/>
      <c r="FM157" s="41"/>
      <c r="FN157" s="41"/>
      <c r="FO157" s="41"/>
      <c r="FP157" s="41"/>
      <c r="FQ157" s="41"/>
      <c r="FR157" s="41"/>
      <c r="FS157" s="41"/>
      <c r="FT157" s="41"/>
      <c r="FU157" s="41"/>
      <c r="FV157" s="41"/>
      <c r="FW157" s="41"/>
      <c r="FX157" s="41"/>
      <c r="FY157" s="41"/>
      <c r="FZ157" s="41"/>
      <c r="GA157" s="41"/>
      <c r="GB157" s="41"/>
      <c r="GC157" s="41"/>
      <c r="GD157" s="41"/>
      <c r="GE157" s="41"/>
      <c r="GF157" s="41"/>
      <c r="GG157" s="41"/>
      <c r="GH157" s="41"/>
      <c r="GI157" s="41"/>
      <c r="GJ157" s="41"/>
      <c r="GK157" s="41"/>
      <c r="GL157" s="41"/>
      <c r="GM157" s="41"/>
      <c r="GN157" s="41"/>
      <c r="GO157" s="41"/>
      <c r="GP157" s="41"/>
      <c r="GQ157" s="41"/>
      <c r="GR157" s="41"/>
      <c r="GS157" s="41"/>
      <c r="GT157" s="41"/>
      <c r="GU157" s="41"/>
      <c r="GV157" s="41"/>
      <c r="GW157" s="41"/>
      <c r="GX157" s="41"/>
      <c r="GY157" s="41"/>
      <c r="GZ157" s="41"/>
      <c r="HA157" s="41"/>
      <c r="HB157" s="41"/>
      <c r="HC157" s="41"/>
      <c r="HD157" s="41"/>
      <c r="HE157" s="41"/>
      <c r="HF157" s="41"/>
      <c r="HG157" s="41"/>
      <c r="HH157" s="41"/>
      <c r="HI157" s="41"/>
      <c r="HJ157" s="41"/>
      <c r="HK157" s="41"/>
      <c r="HL157" s="41"/>
      <c r="HM157" s="41"/>
      <c r="HN157" s="41"/>
      <c r="HO157" s="41"/>
      <c r="HP157" s="41"/>
      <c r="HQ157" s="41"/>
      <c r="HR157" s="41"/>
      <c r="HS157" s="41"/>
      <c r="HT157" s="41"/>
      <c r="HU157" s="41"/>
      <c r="HV157" s="41"/>
      <c r="HW157" s="41"/>
      <c r="HX157" s="41"/>
      <c r="HY157" s="41"/>
      <c r="HZ157" s="41"/>
      <c r="IA157" s="41"/>
      <c r="IB157" s="41"/>
      <c r="IC157" s="41"/>
    </row>
    <row r="158" spans="1:237" s="42" customFormat="1" x14ac:dyDescent="0.25">
      <c r="A158" s="27"/>
      <c r="B158" s="66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  <c r="DE158" s="41"/>
      <c r="DF158" s="41"/>
      <c r="DG158" s="41"/>
      <c r="DH158" s="41"/>
      <c r="DI158" s="41"/>
      <c r="DJ158" s="41"/>
      <c r="DK158" s="41"/>
      <c r="DL158" s="41"/>
      <c r="DM158" s="41"/>
      <c r="DN158" s="41"/>
      <c r="DO158" s="41"/>
      <c r="DP158" s="41"/>
      <c r="DQ158" s="41"/>
      <c r="DR158" s="41"/>
      <c r="DS158" s="41"/>
      <c r="DT158" s="41"/>
      <c r="DU158" s="41"/>
      <c r="DV158" s="41"/>
      <c r="DW158" s="41"/>
      <c r="DX158" s="41"/>
      <c r="DY158" s="41"/>
      <c r="DZ158" s="41"/>
      <c r="EA158" s="41"/>
      <c r="EB158" s="41"/>
      <c r="EC158" s="41"/>
      <c r="ED158" s="41"/>
      <c r="EE158" s="41"/>
      <c r="EF158" s="41"/>
      <c r="EG158" s="41"/>
      <c r="EH158" s="41"/>
      <c r="EI158" s="41"/>
      <c r="EJ158" s="41"/>
      <c r="EK158" s="41"/>
      <c r="EL158" s="41"/>
      <c r="EM158" s="41"/>
      <c r="EN158" s="41"/>
      <c r="EO158" s="41"/>
      <c r="EP158" s="41"/>
      <c r="EQ158" s="41"/>
      <c r="ER158" s="41"/>
      <c r="ES158" s="41"/>
      <c r="ET158" s="41"/>
      <c r="EU158" s="41"/>
      <c r="EV158" s="41"/>
      <c r="EW158" s="41"/>
      <c r="EX158" s="41"/>
      <c r="EY158" s="41"/>
      <c r="EZ158" s="41"/>
      <c r="FA158" s="41"/>
      <c r="FB158" s="41"/>
      <c r="FC158" s="41"/>
      <c r="FD158" s="41"/>
      <c r="FE158" s="41"/>
      <c r="FF158" s="41"/>
      <c r="FG158" s="41"/>
      <c r="FH158" s="41"/>
      <c r="FI158" s="41"/>
      <c r="FJ158" s="41"/>
      <c r="FK158" s="41"/>
      <c r="FL158" s="41"/>
      <c r="FM158" s="41"/>
      <c r="FN158" s="41"/>
      <c r="FO158" s="41"/>
      <c r="FP158" s="41"/>
      <c r="FQ158" s="41"/>
      <c r="FR158" s="41"/>
      <c r="FS158" s="41"/>
      <c r="FT158" s="41"/>
      <c r="FU158" s="41"/>
      <c r="FV158" s="41"/>
      <c r="FW158" s="41"/>
      <c r="FX158" s="41"/>
      <c r="FY158" s="41"/>
      <c r="FZ158" s="41"/>
      <c r="GA158" s="41"/>
      <c r="GB158" s="41"/>
      <c r="GC158" s="41"/>
      <c r="GD158" s="41"/>
      <c r="GE158" s="41"/>
      <c r="GF158" s="41"/>
      <c r="GG158" s="41"/>
      <c r="GH158" s="41"/>
      <c r="GI158" s="41"/>
      <c r="GJ158" s="41"/>
      <c r="GK158" s="41"/>
      <c r="GL158" s="41"/>
      <c r="GM158" s="41"/>
      <c r="GN158" s="41"/>
      <c r="GO158" s="41"/>
      <c r="GP158" s="41"/>
      <c r="GQ158" s="41"/>
      <c r="GR158" s="41"/>
      <c r="GS158" s="41"/>
      <c r="GT158" s="41"/>
      <c r="GU158" s="41"/>
      <c r="GV158" s="41"/>
      <c r="GW158" s="41"/>
      <c r="GX158" s="41"/>
      <c r="GY158" s="41"/>
      <c r="GZ158" s="41"/>
      <c r="HA158" s="41"/>
      <c r="HB158" s="41"/>
      <c r="HC158" s="41"/>
      <c r="HD158" s="41"/>
      <c r="HE158" s="41"/>
      <c r="HF158" s="41"/>
      <c r="HG158" s="41"/>
      <c r="HH158" s="41"/>
      <c r="HI158" s="41"/>
      <c r="HJ158" s="41"/>
      <c r="HK158" s="41"/>
      <c r="HL158" s="41"/>
      <c r="HM158" s="41"/>
      <c r="HN158" s="41"/>
      <c r="HO158" s="41"/>
      <c r="HP158" s="41"/>
      <c r="HQ158" s="41"/>
      <c r="HR158" s="41"/>
      <c r="HS158" s="41"/>
      <c r="HT158" s="41"/>
      <c r="HU158" s="41"/>
      <c r="HV158" s="41"/>
      <c r="HW158" s="41"/>
      <c r="HX158" s="41"/>
      <c r="HY158" s="41"/>
      <c r="HZ158" s="41"/>
      <c r="IA158" s="41"/>
      <c r="IB158" s="41"/>
      <c r="IC158" s="41"/>
    </row>
    <row r="159" spans="1:237" s="42" customFormat="1" x14ac:dyDescent="0.25">
      <c r="A159" s="26"/>
      <c r="B159" s="66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  <c r="DE159" s="41"/>
      <c r="DF159" s="41"/>
      <c r="DG159" s="41"/>
      <c r="DH159" s="41"/>
      <c r="DI159" s="41"/>
      <c r="DJ159" s="41"/>
      <c r="DK159" s="41"/>
      <c r="DL159" s="41"/>
      <c r="DM159" s="41"/>
      <c r="DN159" s="41"/>
      <c r="DO159" s="41"/>
      <c r="DP159" s="41"/>
      <c r="DQ159" s="41"/>
      <c r="DR159" s="41"/>
      <c r="DS159" s="41"/>
      <c r="DT159" s="41"/>
      <c r="DU159" s="41"/>
      <c r="DV159" s="41"/>
      <c r="DW159" s="41"/>
      <c r="DX159" s="41"/>
      <c r="DY159" s="41"/>
      <c r="DZ159" s="41"/>
      <c r="EA159" s="41"/>
      <c r="EB159" s="41"/>
      <c r="EC159" s="41"/>
      <c r="ED159" s="41"/>
      <c r="EE159" s="41"/>
      <c r="EF159" s="41"/>
      <c r="EG159" s="41"/>
      <c r="EH159" s="41"/>
      <c r="EI159" s="41"/>
      <c r="EJ159" s="41"/>
      <c r="EK159" s="41"/>
      <c r="EL159" s="41"/>
      <c r="EM159" s="41"/>
      <c r="EN159" s="41"/>
      <c r="EO159" s="41"/>
      <c r="EP159" s="41"/>
      <c r="EQ159" s="41"/>
      <c r="ER159" s="41"/>
      <c r="ES159" s="41"/>
      <c r="ET159" s="41"/>
      <c r="EU159" s="41"/>
      <c r="EV159" s="41"/>
      <c r="EW159" s="41"/>
      <c r="EX159" s="41"/>
      <c r="EY159" s="41"/>
      <c r="EZ159" s="41"/>
      <c r="FA159" s="41"/>
      <c r="FB159" s="41"/>
      <c r="FC159" s="41"/>
      <c r="FD159" s="41"/>
      <c r="FE159" s="41"/>
      <c r="FF159" s="41"/>
      <c r="FG159" s="41"/>
      <c r="FH159" s="41"/>
      <c r="FI159" s="41"/>
      <c r="FJ159" s="41"/>
      <c r="FK159" s="41"/>
      <c r="FL159" s="41"/>
      <c r="FM159" s="41"/>
      <c r="FN159" s="41"/>
      <c r="FO159" s="41"/>
      <c r="FP159" s="41"/>
      <c r="FQ159" s="41"/>
      <c r="FR159" s="41"/>
      <c r="FS159" s="41"/>
      <c r="FT159" s="41"/>
      <c r="FU159" s="41"/>
      <c r="FV159" s="41"/>
      <c r="FW159" s="41"/>
      <c r="FX159" s="41"/>
      <c r="FY159" s="41"/>
      <c r="FZ159" s="41"/>
      <c r="GA159" s="41"/>
      <c r="GB159" s="41"/>
      <c r="GC159" s="41"/>
      <c r="GD159" s="41"/>
      <c r="GE159" s="41"/>
      <c r="GF159" s="41"/>
      <c r="GG159" s="41"/>
      <c r="GH159" s="41"/>
      <c r="GI159" s="41"/>
      <c r="GJ159" s="41"/>
      <c r="GK159" s="41"/>
      <c r="GL159" s="41"/>
      <c r="GM159" s="41"/>
      <c r="GN159" s="41"/>
      <c r="GO159" s="41"/>
      <c r="GP159" s="41"/>
      <c r="GQ159" s="41"/>
      <c r="GR159" s="41"/>
      <c r="GS159" s="41"/>
      <c r="GT159" s="41"/>
      <c r="GU159" s="41"/>
      <c r="GV159" s="41"/>
      <c r="GW159" s="41"/>
      <c r="GX159" s="41"/>
      <c r="GY159" s="41"/>
      <c r="GZ159" s="41"/>
      <c r="HA159" s="41"/>
      <c r="HB159" s="41"/>
      <c r="HC159" s="41"/>
      <c r="HD159" s="41"/>
      <c r="HE159" s="41"/>
      <c r="HF159" s="41"/>
      <c r="HG159" s="41"/>
      <c r="HH159" s="41"/>
      <c r="HI159" s="41"/>
      <c r="HJ159" s="41"/>
      <c r="HK159" s="41"/>
      <c r="HL159" s="41"/>
      <c r="HM159" s="41"/>
      <c r="HN159" s="41"/>
      <c r="HO159" s="41"/>
      <c r="HP159" s="41"/>
      <c r="HQ159" s="41"/>
      <c r="HR159" s="41"/>
      <c r="HS159" s="41"/>
      <c r="HT159" s="41"/>
      <c r="HU159" s="41"/>
      <c r="HV159" s="41"/>
      <c r="HW159" s="41"/>
      <c r="HX159" s="41"/>
      <c r="HY159" s="41"/>
      <c r="HZ159" s="41"/>
      <c r="IA159" s="41"/>
      <c r="IB159" s="41"/>
      <c r="IC159" s="41"/>
    </row>
    <row r="160" spans="1:237" s="42" customFormat="1" x14ac:dyDescent="0.25">
      <c r="A160" s="26"/>
      <c r="B160" s="66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  <c r="DE160" s="41"/>
      <c r="DF160" s="41"/>
      <c r="DG160" s="41"/>
      <c r="DH160" s="41"/>
      <c r="DI160" s="41"/>
      <c r="DJ160" s="41"/>
      <c r="DK160" s="41"/>
      <c r="DL160" s="41"/>
      <c r="DM160" s="41"/>
      <c r="DN160" s="41"/>
      <c r="DO160" s="41"/>
      <c r="DP160" s="41"/>
      <c r="DQ160" s="41"/>
      <c r="DR160" s="41"/>
      <c r="DS160" s="41"/>
      <c r="DT160" s="41"/>
      <c r="DU160" s="41"/>
      <c r="DV160" s="41"/>
      <c r="DW160" s="41"/>
      <c r="DX160" s="41"/>
      <c r="DY160" s="41"/>
      <c r="DZ160" s="41"/>
      <c r="EA160" s="41"/>
      <c r="EB160" s="41"/>
      <c r="EC160" s="41"/>
      <c r="ED160" s="41"/>
      <c r="EE160" s="41"/>
      <c r="EF160" s="41"/>
      <c r="EG160" s="41"/>
      <c r="EH160" s="41"/>
      <c r="EI160" s="41"/>
      <c r="EJ160" s="41"/>
      <c r="EK160" s="41"/>
      <c r="EL160" s="41"/>
      <c r="EM160" s="41"/>
      <c r="EN160" s="41"/>
      <c r="EO160" s="41"/>
      <c r="EP160" s="41"/>
      <c r="EQ160" s="41"/>
      <c r="ER160" s="41"/>
      <c r="ES160" s="41"/>
      <c r="ET160" s="41"/>
      <c r="EU160" s="41"/>
      <c r="EV160" s="41"/>
      <c r="EW160" s="41"/>
      <c r="EX160" s="41"/>
      <c r="EY160" s="41"/>
      <c r="EZ160" s="41"/>
      <c r="FA160" s="41"/>
      <c r="FB160" s="41"/>
      <c r="FC160" s="41"/>
      <c r="FD160" s="41"/>
      <c r="FE160" s="41"/>
      <c r="FF160" s="41"/>
      <c r="FG160" s="41"/>
      <c r="FH160" s="41"/>
      <c r="FI160" s="41"/>
      <c r="FJ160" s="41"/>
      <c r="FK160" s="41"/>
      <c r="FL160" s="41"/>
      <c r="FM160" s="41"/>
      <c r="FN160" s="41"/>
      <c r="FO160" s="41"/>
      <c r="FP160" s="41"/>
      <c r="FQ160" s="41"/>
      <c r="FR160" s="41"/>
      <c r="FS160" s="41"/>
      <c r="FT160" s="41"/>
      <c r="FU160" s="41"/>
      <c r="FV160" s="41"/>
      <c r="FW160" s="41"/>
      <c r="FX160" s="41"/>
      <c r="FY160" s="41"/>
      <c r="FZ160" s="41"/>
      <c r="GA160" s="41"/>
      <c r="GB160" s="41"/>
      <c r="GC160" s="41"/>
      <c r="GD160" s="41"/>
      <c r="GE160" s="41"/>
      <c r="GF160" s="41"/>
      <c r="GG160" s="41"/>
      <c r="GH160" s="41"/>
      <c r="GI160" s="41"/>
      <c r="GJ160" s="41"/>
      <c r="GK160" s="41"/>
      <c r="GL160" s="41"/>
      <c r="GM160" s="41"/>
      <c r="GN160" s="41"/>
      <c r="GO160" s="41"/>
      <c r="GP160" s="41"/>
      <c r="GQ160" s="41"/>
      <c r="GR160" s="41"/>
      <c r="GS160" s="41"/>
      <c r="GT160" s="41"/>
      <c r="GU160" s="41"/>
      <c r="GV160" s="41"/>
      <c r="GW160" s="41"/>
      <c r="GX160" s="41"/>
      <c r="GY160" s="41"/>
      <c r="GZ160" s="41"/>
      <c r="HA160" s="41"/>
      <c r="HB160" s="41"/>
      <c r="HC160" s="41"/>
      <c r="HD160" s="41"/>
      <c r="HE160" s="41"/>
      <c r="HF160" s="41"/>
      <c r="HG160" s="41"/>
      <c r="HH160" s="41"/>
      <c r="HI160" s="41"/>
      <c r="HJ160" s="41"/>
      <c r="HK160" s="41"/>
      <c r="HL160" s="41"/>
      <c r="HM160" s="41"/>
      <c r="HN160" s="41"/>
      <c r="HO160" s="41"/>
      <c r="HP160" s="41"/>
      <c r="HQ160" s="41"/>
      <c r="HR160" s="41"/>
      <c r="HS160" s="41"/>
      <c r="HT160" s="41"/>
      <c r="HU160" s="41"/>
      <c r="HV160" s="41"/>
      <c r="HW160" s="41"/>
      <c r="HX160" s="41"/>
      <c r="HY160" s="41"/>
      <c r="HZ160" s="41"/>
      <c r="IA160" s="41"/>
      <c r="IB160" s="41"/>
      <c r="IC160" s="41"/>
    </row>
    <row r="161" spans="1:237" s="42" customFormat="1" x14ac:dyDescent="0.25">
      <c r="A161" s="28"/>
      <c r="B161" s="66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  <c r="DI161" s="41"/>
      <c r="DJ161" s="41"/>
      <c r="DK161" s="41"/>
      <c r="DL161" s="41"/>
      <c r="DM161" s="41"/>
      <c r="DN161" s="41"/>
      <c r="DO161" s="41"/>
      <c r="DP161" s="41"/>
      <c r="DQ161" s="41"/>
      <c r="DR161" s="41"/>
      <c r="DS161" s="41"/>
      <c r="DT161" s="41"/>
      <c r="DU161" s="41"/>
      <c r="DV161" s="41"/>
      <c r="DW161" s="41"/>
      <c r="DX161" s="41"/>
      <c r="DY161" s="41"/>
      <c r="DZ161" s="41"/>
      <c r="EA161" s="41"/>
      <c r="EB161" s="41"/>
      <c r="EC161" s="41"/>
      <c r="ED161" s="41"/>
      <c r="EE161" s="41"/>
      <c r="EF161" s="41"/>
      <c r="EG161" s="41"/>
      <c r="EH161" s="41"/>
      <c r="EI161" s="41"/>
      <c r="EJ161" s="41"/>
      <c r="EK161" s="41"/>
      <c r="EL161" s="41"/>
      <c r="EM161" s="41"/>
      <c r="EN161" s="41"/>
      <c r="EO161" s="41"/>
      <c r="EP161" s="41"/>
      <c r="EQ161" s="41"/>
      <c r="ER161" s="41"/>
      <c r="ES161" s="41"/>
      <c r="ET161" s="41"/>
      <c r="EU161" s="41"/>
      <c r="EV161" s="41"/>
      <c r="EW161" s="41"/>
      <c r="EX161" s="41"/>
      <c r="EY161" s="41"/>
      <c r="EZ161" s="41"/>
      <c r="FA161" s="41"/>
      <c r="FB161" s="41"/>
      <c r="FC161" s="41"/>
      <c r="FD161" s="41"/>
      <c r="FE161" s="41"/>
      <c r="FF161" s="41"/>
      <c r="FG161" s="41"/>
      <c r="FH161" s="41"/>
      <c r="FI161" s="41"/>
      <c r="FJ161" s="41"/>
      <c r="FK161" s="41"/>
      <c r="FL161" s="41"/>
      <c r="FM161" s="41"/>
      <c r="FN161" s="41"/>
      <c r="FO161" s="41"/>
      <c r="FP161" s="41"/>
      <c r="FQ161" s="41"/>
      <c r="FR161" s="41"/>
      <c r="FS161" s="41"/>
      <c r="FT161" s="41"/>
      <c r="FU161" s="41"/>
      <c r="FV161" s="41"/>
      <c r="FW161" s="41"/>
      <c r="FX161" s="41"/>
      <c r="FY161" s="41"/>
      <c r="FZ161" s="41"/>
      <c r="GA161" s="41"/>
      <c r="GB161" s="41"/>
      <c r="GC161" s="41"/>
      <c r="GD161" s="41"/>
      <c r="GE161" s="41"/>
      <c r="GF161" s="41"/>
      <c r="GG161" s="41"/>
      <c r="GH161" s="41"/>
      <c r="GI161" s="41"/>
      <c r="GJ161" s="41"/>
      <c r="GK161" s="41"/>
      <c r="GL161" s="41"/>
      <c r="GM161" s="41"/>
      <c r="GN161" s="41"/>
      <c r="GO161" s="41"/>
      <c r="GP161" s="41"/>
      <c r="GQ161" s="41"/>
      <c r="GR161" s="41"/>
      <c r="GS161" s="41"/>
      <c r="GT161" s="41"/>
      <c r="GU161" s="41"/>
      <c r="GV161" s="41"/>
      <c r="GW161" s="41"/>
      <c r="GX161" s="41"/>
      <c r="GY161" s="41"/>
      <c r="GZ161" s="41"/>
      <c r="HA161" s="41"/>
      <c r="HB161" s="41"/>
      <c r="HC161" s="41"/>
      <c r="HD161" s="41"/>
      <c r="HE161" s="41"/>
      <c r="HF161" s="41"/>
      <c r="HG161" s="41"/>
      <c r="HH161" s="41"/>
      <c r="HI161" s="41"/>
      <c r="HJ161" s="41"/>
      <c r="HK161" s="41"/>
      <c r="HL161" s="41"/>
      <c r="HM161" s="41"/>
      <c r="HN161" s="41"/>
      <c r="HO161" s="41"/>
      <c r="HP161" s="41"/>
      <c r="HQ161" s="41"/>
      <c r="HR161" s="41"/>
      <c r="HS161" s="41"/>
      <c r="HT161" s="41"/>
      <c r="HU161" s="41"/>
      <c r="HV161" s="41"/>
      <c r="HW161" s="41"/>
      <c r="HX161" s="41"/>
      <c r="HY161" s="41"/>
      <c r="HZ161" s="41"/>
      <c r="IA161" s="41"/>
      <c r="IB161" s="41"/>
      <c r="IC161" s="41"/>
    </row>
    <row r="162" spans="1:237" s="42" customFormat="1" x14ac:dyDescent="0.25">
      <c r="A162" s="27"/>
      <c r="B162" s="66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  <c r="DE162" s="41"/>
      <c r="DF162" s="41"/>
      <c r="DG162" s="41"/>
      <c r="DH162" s="41"/>
      <c r="DI162" s="41"/>
      <c r="DJ162" s="41"/>
      <c r="DK162" s="41"/>
      <c r="DL162" s="41"/>
      <c r="DM162" s="41"/>
      <c r="DN162" s="41"/>
      <c r="DO162" s="41"/>
      <c r="DP162" s="41"/>
      <c r="DQ162" s="41"/>
      <c r="DR162" s="41"/>
      <c r="DS162" s="41"/>
      <c r="DT162" s="41"/>
      <c r="DU162" s="41"/>
      <c r="DV162" s="41"/>
      <c r="DW162" s="41"/>
      <c r="DX162" s="41"/>
      <c r="DY162" s="41"/>
      <c r="DZ162" s="41"/>
      <c r="EA162" s="41"/>
      <c r="EB162" s="41"/>
      <c r="EC162" s="41"/>
      <c r="ED162" s="41"/>
      <c r="EE162" s="41"/>
      <c r="EF162" s="41"/>
      <c r="EG162" s="41"/>
      <c r="EH162" s="41"/>
      <c r="EI162" s="41"/>
      <c r="EJ162" s="41"/>
      <c r="EK162" s="41"/>
      <c r="EL162" s="41"/>
      <c r="EM162" s="41"/>
      <c r="EN162" s="41"/>
      <c r="EO162" s="41"/>
      <c r="EP162" s="41"/>
      <c r="EQ162" s="41"/>
      <c r="ER162" s="41"/>
      <c r="ES162" s="41"/>
      <c r="ET162" s="41"/>
      <c r="EU162" s="41"/>
      <c r="EV162" s="41"/>
      <c r="EW162" s="41"/>
      <c r="EX162" s="41"/>
      <c r="EY162" s="41"/>
      <c r="EZ162" s="41"/>
      <c r="FA162" s="41"/>
      <c r="FB162" s="41"/>
      <c r="FC162" s="41"/>
      <c r="FD162" s="41"/>
      <c r="FE162" s="41"/>
      <c r="FF162" s="41"/>
      <c r="FG162" s="41"/>
      <c r="FH162" s="41"/>
      <c r="FI162" s="41"/>
      <c r="FJ162" s="41"/>
      <c r="FK162" s="41"/>
      <c r="FL162" s="41"/>
      <c r="FM162" s="41"/>
      <c r="FN162" s="41"/>
      <c r="FO162" s="41"/>
      <c r="FP162" s="41"/>
      <c r="FQ162" s="41"/>
      <c r="FR162" s="41"/>
      <c r="FS162" s="41"/>
      <c r="FT162" s="41"/>
      <c r="FU162" s="41"/>
      <c r="FV162" s="41"/>
      <c r="FW162" s="41"/>
      <c r="FX162" s="41"/>
      <c r="FY162" s="41"/>
      <c r="FZ162" s="41"/>
      <c r="GA162" s="41"/>
      <c r="GB162" s="41"/>
      <c r="GC162" s="41"/>
      <c r="GD162" s="41"/>
      <c r="GE162" s="41"/>
      <c r="GF162" s="41"/>
      <c r="GG162" s="41"/>
      <c r="GH162" s="41"/>
      <c r="GI162" s="41"/>
      <c r="GJ162" s="41"/>
      <c r="GK162" s="41"/>
      <c r="GL162" s="41"/>
      <c r="GM162" s="41"/>
      <c r="GN162" s="41"/>
      <c r="GO162" s="41"/>
      <c r="GP162" s="41"/>
      <c r="GQ162" s="41"/>
      <c r="GR162" s="41"/>
      <c r="GS162" s="41"/>
      <c r="GT162" s="41"/>
      <c r="GU162" s="41"/>
      <c r="GV162" s="41"/>
      <c r="GW162" s="41"/>
      <c r="GX162" s="41"/>
      <c r="GY162" s="41"/>
      <c r="GZ162" s="41"/>
      <c r="HA162" s="41"/>
      <c r="HB162" s="41"/>
      <c r="HC162" s="41"/>
      <c r="HD162" s="41"/>
      <c r="HE162" s="41"/>
      <c r="HF162" s="41"/>
      <c r="HG162" s="41"/>
      <c r="HH162" s="41"/>
      <c r="HI162" s="41"/>
      <c r="HJ162" s="41"/>
      <c r="HK162" s="41"/>
      <c r="HL162" s="41"/>
      <c r="HM162" s="41"/>
      <c r="HN162" s="41"/>
      <c r="HO162" s="41"/>
      <c r="HP162" s="41"/>
      <c r="HQ162" s="41"/>
      <c r="HR162" s="41"/>
      <c r="HS162" s="41"/>
      <c r="HT162" s="41"/>
      <c r="HU162" s="41"/>
      <c r="HV162" s="41"/>
      <c r="HW162" s="41"/>
      <c r="HX162" s="41"/>
      <c r="HY162" s="41"/>
      <c r="HZ162" s="41"/>
      <c r="IA162" s="41"/>
      <c r="IB162" s="41"/>
      <c r="IC162" s="41"/>
    </row>
    <row r="163" spans="1:237" s="42" customFormat="1" x14ac:dyDescent="0.25">
      <c r="A163" s="29"/>
      <c r="B163" s="66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  <c r="DE163" s="41"/>
      <c r="DF163" s="41"/>
      <c r="DG163" s="41"/>
      <c r="DH163" s="41"/>
      <c r="DI163" s="41"/>
      <c r="DJ163" s="41"/>
      <c r="DK163" s="41"/>
      <c r="DL163" s="41"/>
      <c r="DM163" s="41"/>
      <c r="DN163" s="41"/>
      <c r="DO163" s="41"/>
      <c r="DP163" s="41"/>
      <c r="DQ163" s="41"/>
      <c r="DR163" s="41"/>
      <c r="DS163" s="41"/>
      <c r="DT163" s="41"/>
      <c r="DU163" s="41"/>
      <c r="DV163" s="41"/>
      <c r="DW163" s="41"/>
      <c r="DX163" s="41"/>
      <c r="DY163" s="41"/>
      <c r="DZ163" s="41"/>
      <c r="EA163" s="41"/>
      <c r="EB163" s="41"/>
      <c r="EC163" s="41"/>
      <c r="ED163" s="41"/>
      <c r="EE163" s="41"/>
      <c r="EF163" s="41"/>
      <c r="EG163" s="41"/>
      <c r="EH163" s="41"/>
      <c r="EI163" s="41"/>
      <c r="EJ163" s="41"/>
      <c r="EK163" s="41"/>
      <c r="EL163" s="41"/>
      <c r="EM163" s="41"/>
      <c r="EN163" s="41"/>
      <c r="EO163" s="41"/>
      <c r="EP163" s="41"/>
      <c r="EQ163" s="41"/>
      <c r="ER163" s="41"/>
      <c r="ES163" s="41"/>
      <c r="ET163" s="41"/>
      <c r="EU163" s="41"/>
      <c r="EV163" s="41"/>
      <c r="EW163" s="41"/>
      <c r="EX163" s="41"/>
      <c r="EY163" s="41"/>
      <c r="EZ163" s="41"/>
      <c r="FA163" s="41"/>
      <c r="FB163" s="41"/>
      <c r="FC163" s="41"/>
      <c r="FD163" s="41"/>
      <c r="FE163" s="41"/>
      <c r="FF163" s="41"/>
      <c r="FG163" s="41"/>
      <c r="FH163" s="41"/>
      <c r="FI163" s="41"/>
      <c r="FJ163" s="41"/>
      <c r="FK163" s="41"/>
      <c r="FL163" s="41"/>
      <c r="FM163" s="41"/>
      <c r="FN163" s="41"/>
      <c r="FO163" s="41"/>
      <c r="FP163" s="41"/>
      <c r="FQ163" s="41"/>
      <c r="FR163" s="41"/>
      <c r="FS163" s="41"/>
      <c r="FT163" s="41"/>
      <c r="FU163" s="41"/>
      <c r="FV163" s="41"/>
      <c r="FW163" s="41"/>
      <c r="FX163" s="41"/>
      <c r="FY163" s="41"/>
      <c r="FZ163" s="41"/>
      <c r="GA163" s="41"/>
      <c r="GB163" s="41"/>
      <c r="GC163" s="41"/>
      <c r="GD163" s="41"/>
      <c r="GE163" s="41"/>
      <c r="GF163" s="41"/>
      <c r="GG163" s="41"/>
      <c r="GH163" s="41"/>
      <c r="GI163" s="41"/>
      <c r="GJ163" s="41"/>
      <c r="GK163" s="41"/>
      <c r="GL163" s="41"/>
      <c r="GM163" s="41"/>
      <c r="GN163" s="41"/>
      <c r="GO163" s="41"/>
      <c r="GP163" s="41"/>
      <c r="GQ163" s="41"/>
      <c r="GR163" s="41"/>
      <c r="GS163" s="41"/>
      <c r="GT163" s="41"/>
      <c r="GU163" s="41"/>
      <c r="GV163" s="41"/>
      <c r="GW163" s="41"/>
      <c r="GX163" s="41"/>
      <c r="GY163" s="41"/>
      <c r="GZ163" s="41"/>
      <c r="HA163" s="41"/>
      <c r="HB163" s="41"/>
      <c r="HC163" s="41"/>
      <c r="HD163" s="41"/>
      <c r="HE163" s="41"/>
      <c r="HF163" s="41"/>
      <c r="HG163" s="41"/>
      <c r="HH163" s="41"/>
      <c r="HI163" s="41"/>
      <c r="HJ163" s="41"/>
      <c r="HK163" s="41"/>
      <c r="HL163" s="41"/>
      <c r="HM163" s="41"/>
      <c r="HN163" s="41"/>
      <c r="HO163" s="41"/>
      <c r="HP163" s="41"/>
      <c r="HQ163" s="41"/>
      <c r="HR163" s="41"/>
      <c r="HS163" s="41"/>
      <c r="HT163" s="41"/>
      <c r="HU163" s="41"/>
      <c r="HV163" s="41"/>
      <c r="HW163" s="41"/>
      <c r="HX163" s="41"/>
      <c r="HY163" s="41"/>
      <c r="HZ163" s="41"/>
      <c r="IA163" s="41"/>
      <c r="IB163" s="41"/>
      <c r="IC163" s="41"/>
    </row>
    <row r="164" spans="1:237" s="42" customFormat="1" x14ac:dyDescent="0.25">
      <c r="A164" s="30"/>
      <c r="B164" s="66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  <c r="BZ164" s="41"/>
      <c r="CA164" s="41"/>
      <c r="CB164" s="41"/>
      <c r="CC164" s="41"/>
      <c r="CD164" s="41"/>
      <c r="CE164" s="41"/>
      <c r="CF164" s="41"/>
      <c r="CG164" s="41"/>
      <c r="CH164" s="41"/>
      <c r="CI164" s="41"/>
      <c r="CJ164" s="41"/>
      <c r="CK164" s="41"/>
      <c r="CL164" s="41"/>
      <c r="CM164" s="41"/>
      <c r="CN164" s="41"/>
      <c r="CO164" s="41"/>
      <c r="CP164" s="41"/>
      <c r="CQ164" s="41"/>
      <c r="CR164" s="41"/>
      <c r="CS164" s="41"/>
      <c r="CT164" s="41"/>
      <c r="CU164" s="41"/>
      <c r="CV164" s="41"/>
      <c r="CW164" s="41"/>
      <c r="CX164" s="41"/>
      <c r="CY164" s="41"/>
      <c r="CZ164" s="41"/>
      <c r="DA164" s="41"/>
      <c r="DB164" s="41"/>
      <c r="DC164" s="41"/>
      <c r="DD164" s="41"/>
      <c r="DE164" s="41"/>
      <c r="DF164" s="41"/>
      <c r="DG164" s="41"/>
      <c r="DH164" s="41"/>
      <c r="DI164" s="41"/>
      <c r="DJ164" s="41"/>
      <c r="DK164" s="41"/>
      <c r="DL164" s="41"/>
      <c r="DM164" s="41"/>
      <c r="DN164" s="41"/>
      <c r="DO164" s="41"/>
      <c r="DP164" s="41"/>
      <c r="DQ164" s="41"/>
      <c r="DR164" s="41"/>
      <c r="DS164" s="41"/>
      <c r="DT164" s="41"/>
      <c r="DU164" s="41"/>
      <c r="DV164" s="41"/>
      <c r="DW164" s="41"/>
      <c r="DX164" s="41"/>
      <c r="DY164" s="41"/>
      <c r="DZ164" s="41"/>
      <c r="EA164" s="41"/>
      <c r="EB164" s="41"/>
      <c r="EC164" s="41"/>
      <c r="ED164" s="41"/>
      <c r="EE164" s="41"/>
      <c r="EF164" s="41"/>
      <c r="EG164" s="41"/>
      <c r="EH164" s="41"/>
      <c r="EI164" s="41"/>
      <c r="EJ164" s="41"/>
      <c r="EK164" s="41"/>
      <c r="EL164" s="41"/>
      <c r="EM164" s="41"/>
      <c r="EN164" s="41"/>
      <c r="EO164" s="41"/>
      <c r="EP164" s="41"/>
      <c r="EQ164" s="41"/>
      <c r="ER164" s="41"/>
      <c r="ES164" s="41"/>
      <c r="ET164" s="41"/>
      <c r="EU164" s="41"/>
      <c r="EV164" s="41"/>
      <c r="EW164" s="41"/>
      <c r="EX164" s="41"/>
      <c r="EY164" s="41"/>
      <c r="EZ164" s="41"/>
      <c r="FA164" s="41"/>
      <c r="FB164" s="41"/>
      <c r="FC164" s="41"/>
      <c r="FD164" s="41"/>
      <c r="FE164" s="41"/>
      <c r="FF164" s="41"/>
      <c r="FG164" s="41"/>
      <c r="FH164" s="41"/>
      <c r="FI164" s="41"/>
      <c r="FJ164" s="41"/>
      <c r="FK164" s="41"/>
      <c r="FL164" s="41"/>
      <c r="FM164" s="41"/>
      <c r="FN164" s="41"/>
      <c r="FO164" s="41"/>
      <c r="FP164" s="41"/>
      <c r="FQ164" s="41"/>
      <c r="FR164" s="41"/>
      <c r="FS164" s="41"/>
      <c r="FT164" s="41"/>
      <c r="FU164" s="41"/>
      <c r="FV164" s="41"/>
      <c r="FW164" s="41"/>
      <c r="FX164" s="41"/>
      <c r="FY164" s="41"/>
      <c r="FZ164" s="41"/>
      <c r="GA164" s="41"/>
      <c r="GB164" s="41"/>
      <c r="GC164" s="41"/>
      <c r="GD164" s="41"/>
      <c r="GE164" s="41"/>
      <c r="GF164" s="41"/>
      <c r="GG164" s="41"/>
      <c r="GH164" s="41"/>
      <c r="GI164" s="41"/>
      <c r="GJ164" s="41"/>
      <c r="GK164" s="41"/>
      <c r="GL164" s="41"/>
      <c r="GM164" s="41"/>
      <c r="GN164" s="41"/>
      <c r="GO164" s="41"/>
      <c r="GP164" s="41"/>
      <c r="GQ164" s="41"/>
      <c r="GR164" s="41"/>
      <c r="GS164" s="41"/>
      <c r="GT164" s="41"/>
      <c r="GU164" s="41"/>
      <c r="GV164" s="41"/>
      <c r="GW164" s="41"/>
      <c r="GX164" s="41"/>
      <c r="GY164" s="41"/>
      <c r="GZ164" s="41"/>
      <c r="HA164" s="41"/>
      <c r="HB164" s="41"/>
      <c r="HC164" s="41"/>
      <c r="HD164" s="41"/>
      <c r="HE164" s="41"/>
      <c r="HF164" s="41"/>
      <c r="HG164" s="41"/>
      <c r="HH164" s="41"/>
      <c r="HI164" s="41"/>
      <c r="HJ164" s="41"/>
      <c r="HK164" s="41"/>
      <c r="HL164" s="41"/>
      <c r="HM164" s="41"/>
      <c r="HN164" s="41"/>
      <c r="HO164" s="41"/>
      <c r="HP164" s="41"/>
      <c r="HQ164" s="41"/>
      <c r="HR164" s="41"/>
      <c r="HS164" s="41"/>
      <c r="HT164" s="41"/>
      <c r="HU164" s="41"/>
      <c r="HV164" s="41"/>
      <c r="HW164" s="41"/>
      <c r="HX164" s="41"/>
      <c r="HY164" s="41"/>
      <c r="HZ164" s="41"/>
      <c r="IA164" s="41"/>
      <c r="IB164" s="41"/>
      <c r="IC164" s="41"/>
    </row>
    <row r="165" spans="1:237" s="42" customFormat="1" x14ac:dyDescent="0.2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  <c r="CJ165" s="41"/>
      <c r="CK165" s="41"/>
      <c r="CL165" s="41"/>
      <c r="CM165" s="41"/>
      <c r="CN165" s="41"/>
      <c r="CO165" s="41"/>
      <c r="CP165" s="41"/>
      <c r="CQ165" s="41"/>
      <c r="CR165" s="41"/>
      <c r="CS165" s="41"/>
      <c r="CT165" s="41"/>
      <c r="CU165" s="41"/>
      <c r="CV165" s="41"/>
      <c r="CW165" s="41"/>
      <c r="CX165" s="41"/>
      <c r="CY165" s="41"/>
      <c r="CZ165" s="41"/>
      <c r="DA165" s="41"/>
      <c r="DB165" s="41"/>
      <c r="DC165" s="41"/>
      <c r="DD165" s="41"/>
      <c r="DE165" s="41"/>
      <c r="DF165" s="41"/>
      <c r="DG165" s="41"/>
      <c r="DH165" s="41"/>
      <c r="DI165" s="41"/>
      <c r="DJ165" s="41"/>
      <c r="DK165" s="41"/>
      <c r="DL165" s="41"/>
      <c r="DM165" s="41"/>
      <c r="DN165" s="41"/>
      <c r="DO165" s="41"/>
      <c r="DP165" s="41"/>
      <c r="DQ165" s="41"/>
      <c r="DR165" s="41"/>
      <c r="DS165" s="41"/>
      <c r="DT165" s="41"/>
      <c r="DU165" s="41"/>
      <c r="DV165" s="41"/>
      <c r="DW165" s="41"/>
      <c r="DX165" s="41"/>
      <c r="DY165" s="41"/>
      <c r="DZ165" s="41"/>
      <c r="EA165" s="41"/>
      <c r="EB165" s="41"/>
      <c r="EC165" s="41"/>
      <c r="ED165" s="41"/>
      <c r="EE165" s="41"/>
      <c r="EF165" s="41"/>
      <c r="EG165" s="41"/>
      <c r="EH165" s="41"/>
      <c r="EI165" s="41"/>
      <c r="EJ165" s="41"/>
      <c r="EK165" s="41"/>
      <c r="EL165" s="41"/>
      <c r="EM165" s="41"/>
      <c r="EN165" s="41"/>
      <c r="EO165" s="41"/>
      <c r="EP165" s="41"/>
      <c r="EQ165" s="41"/>
      <c r="ER165" s="41"/>
      <c r="ES165" s="41"/>
      <c r="ET165" s="41"/>
      <c r="EU165" s="41"/>
      <c r="EV165" s="41"/>
      <c r="EW165" s="41"/>
      <c r="EX165" s="41"/>
      <c r="EY165" s="41"/>
      <c r="EZ165" s="41"/>
      <c r="FA165" s="41"/>
      <c r="FB165" s="41"/>
      <c r="FC165" s="41"/>
      <c r="FD165" s="41"/>
      <c r="FE165" s="41"/>
      <c r="FF165" s="41"/>
      <c r="FG165" s="41"/>
      <c r="FH165" s="41"/>
      <c r="FI165" s="41"/>
      <c r="FJ165" s="41"/>
      <c r="FK165" s="41"/>
      <c r="FL165" s="41"/>
      <c r="FM165" s="41"/>
      <c r="FN165" s="41"/>
      <c r="FO165" s="41"/>
      <c r="FP165" s="41"/>
      <c r="FQ165" s="41"/>
      <c r="FR165" s="41"/>
      <c r="FS165" s="41"/>
      <c r="FT165" s="41"/>
      <c r="FU165" s="41"/>
      <c r="FV165" s="41"/>
      <c r="FW165" s="41"/>
      <c r="FX165" s="41"/>
      <c r="FY165" s="41"/>
      <c r="FZ165" s="41"/>
      <c r="GA165" s="41"/>
      <c r="GB165" s="41"/>
      <c r="GC165" s="41"/>
      <c r="GD165" s="41"/>
      <c r="GE165" s="41"/>
      <c r="GF165" s="41"/>
      <c r="GG165" s="41"/>
      <c r="GH165" s="41"/>
      <c r="GI165" s="41"/>
      <c r="GJ165" s="41"/>
      <c r="GK165" s="41"/>
      <c r="GL165" s="41"/>
      <c r="GM165" s="41"/>
      <c r="GN165" s="41"/>
      <c r="GO165" s="41"/>
      <c r="GP165" s="41"/>
      <c r="GQ165" s="41"/>
      <c r="GR165" s="41"/>
      <c r="GS165" s="41"/>
      <c r="GT165" s="41"/>
      <c r="GU165" s="41"/>
      <c r="GV165" s="41"/>
      <c r="GW165" s="41"/>
      <c r="GX165" s="41"/>
      <c r="GY165" s="41"/>
      <c r="GZ165" s="41"/>
      <c r="HA165" s="41"/>
      <c r="HB165" s="41"/>
      <c r="HC165" s="41"/>
      <c r="HD165" s="41"/>
      <c r="HE165" s="41"/>
      <c r="HF165" s="41"/>
      <c r="HG165" s="41"/>
      <c r="HH165" s="41"/>
      <c r="HI165" s="41"/>
      <c r="HJ165" s="41"/>
      <c r="HK165" s="41"/>
      <c r="HL165" s="41"/>
      <c r="HM165" s="41"/>
      <c r="HN165" s="41"/>
      <c r="HO165" s="41"/>
      <c r="HP165" s="41"/>
      <c r="HQ165" s="41"/>
      <c r="HR165" s="41"/>
      <c r="HS165" s="41"/>
      <c r="HT165" s="41"/>
      <c r="HU165" s="41"/>
      <c r="HV165" s="41"/>
      <c r="HW165" s="41"/>
      <c r="HX165" s="41"/>
      <c r="HY165" s="41"/>
      <c r="HZ165" s="41"/>
      <c r="IA165" s="41"/>
      <c r="IB165" s="41"/>
      <c r="IC165" s="41"/>
    </row>
  </sheetData>
  <pageMargins left="0.70866141732283472" right="0.11811023622047245" top="0.74803149606299213" bottom="0.74803149606299213" header="0.31496062992125984" footer="0.31496062992125984"/>
  <pageSetup paperSize="9" fitToHeight="0" orientation="portrait" r:id="rId1"/>
  <headerFoot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1832"/>
  <sheetViews>
    <sheetView topLeftCell="A1811" workbookViewId="0">
      <selection activeCell="A1824" sqref="A1824"/>
    </sheetView>
  </sheetViews>
  <sheetFormatPr defaultColWidth="9" defaultRowHeight="15.75" x14ac:dyDescent="0.25"/>
  <cols>
    <col min="1" max="1" width="84.85546875" style="8" customWidth="1"/>
    <col min="2" max="2" width="12.5703125" style="4" customWidth="1"/>
    <col min="3" max="3" width="13.85546875" style="18" customWidth="1"/>
    <col min="4" max="235" width="9" style="8"/>
    <col min="236" max="251" width="9" style="9"/>
    <col min="252" max="252" width="0.28515625" style="9" customWidth="1"/>
    <col min="253" max="253" width="70.5703125" style="9" customWidth="1"/>
    <col min="254" max="254" width="12.5703125" style="9" customWidth="1"/>
    <col min="255" max="255" width="20.5703125" style="9" customWidth="1"/>
    <col min="256" max="257" width="9" style="9" customWidth="1"/>
    <col min="258" max="507" width="9" style="9"/>
    <col min="508" max="508" width="0.28515625" style="9" customWidth="1"/>
    <col min="509" max="509" width="70.5703125" style="9" customWidth="1"/>
    <col min="510" max="510" width="12.5703125" style="9" customWidth="1"/>
    <col min="511" max="511" width="20.5703125" style="9" customWidth="1"/>
    <col min="512" max="513" width="9" style="9" customWidth="1"/>
    <col min="514" max="763" width="9" style="9"/>
    <col min="764" max="764" width="0.28515625" style="9" customWidth="1"/>
    <col min="765" max="765" width="70.5703125" style="9" customWidth="1"/>
    <col min="766" max="766" width="12.5703125" style="9" customWidth="1"/>
    <col min="767" max="767" width="20.5703125" style="9" customWidth="1"/>
    <col min="768" max="769" width="9" style="9" customWidth="1"/>
    <col min="770" max="1019" width="9" style="9"/>
    <col min="1020" max="1020" width="0.28515625" style="9" customWidth="1"/>
    <col min="1021" max="1021" width="70.5703125" style="9" customWidth="1"/>
    <col min="1022" max="1022" width="12.5703125" style="9" customWidth="1"/>
    <col min="1023" max="1023" width="20.5703125" style="9" customWidth="1"/>
    <col min="1024" max="1025" width="9" style="9" customWidth="1"/>
    <col min="1026" max="1275" width="9" style="9"/>
    <col min="1276" max="1276" width="0.28515625" style="9" customWidth="1"/>
    <col min="1277" max="1277" width="70.5703125" style="9" customWidth="1"/>
    <col min="1278" max="1278" width="12.5703125" style="9" customWidth="1"/>
    <col min="1279" max="1279" width="20.5703125" style="9" customWidth="1"/>
    <col min="1280" max="1281" width="9" style="9" customWidth="1"/>
    <col min="1282" max="1531" width="9" style="9"/>
    <col min="1532" max="1532" width="0.28515625" style="9" customWidth="1"/>
    <col min="1533" max="1533" width="70.5703125" style="9" customWidth="1"/>
    <col min="1534" max="1534" width="12.5703125" style="9" customWidth="1"/>
    <col min="1535" max="1535" width="20.5703125" style="9" customWidth="1"/>
    <col min="1536" max="1537" width="9" style="9" customWidth="1"/>
    <col min="1538" max="1787" width="9" style="9"/>
    <col min="1788" max="1788" width="0.28515625" style="9" customWidth="1"/>
    <col min="1789" max="1789" width="70.5703125" style="9" customWidth="1"/>
    <col min="1790" max="1790" width="12.5703125" style="9" customWidth="1"/>
    <col min="1791" max="1791" width="20.5703125" style="9" customWidth="1"/>
    <col min="1792" max="1793" width="9" style="9" customWidth="1"/>
    <col min="1794" max="2043" width="9" style="9"/>
    <col min="2044" max="2044" width="0.28515625" style="9" customWidth="1"/>
    <col min="2045" max="2045" width="70.5703125" style="9" customWidth="1"/>
    <col min="2046" max="2046" width="12.5703125" style="9" customWidth="1"/>
    <col min="2047" max="2047" width="20.5703125" style="9" customWidth="1"/>
    <col min="2048" max="2049" width="9" style="9" customWidth="1"/>
    <col min="2050" max="2299" width="9" style="9"/>
    <col min="2300" max="2300" width="0.28515625" style="9" customWidth="1"/>
    <col min="2301" max="2301" width="70.5703125" style="9" customWidth="1"/>
    <col min="2302" max="2302" width="12.5703125" style="9" customWidth="1"/>
    <col min="2303" max="2303" width="20.5703125" style="9" customWidth="1"/>
    <col min="2304" max="2305" width="9" style="9" customWidth="1"/>
    <col min="2306" max="2555" width="9" style="9"/>
    <col min="2556" max="2556" width="0.28515625" style="9" customWidth="1"/>
    <col min="2557" max="2557" width="70.5703125" style="9" customWidth="1"/>
    <col min="2558" max="2558" width="12.5703125" style="9" customWidth="1"/>
    <col min="2559" max="2559" width="20.5703125" style="9" customWidth="1"/>
    <col min="2560" max="2561" width="9" style="9" customWidth="1"/>
    <col min="2562" max="2811" width="9" style="9"/>
    <col min="2812" max="2812" width="0.28515625" style="9" customWidth="1"/>
    <col min="2813" max="2813" width="70.5703125" style="9" customWidth="1"/>
    <col min="2814" max="2814" width="12.5703125" style="9" customWidth="1"/>
    <col min="2815" max="2815" width="20.5703125" style="9" customWidth="1"/>
    <col min="2816" max="2817" width="9" style="9" customWidth="1"/>
    <col min="2818" max="3067" width="9" style="9"/>
    <col min="3068" max="3068" width="0.28515625" style="9" customWidth="1"/>
    <col min="3069" max="3069" width="70.5703125" style="9" customWidth="1"/>
    <col min="3070" max="3070" width="12.5703125" style="9" customWidth="1"/>
    <col min="3071" max="3071" width="20.5703125" style="9" customWidth="1"/>
    <col min="3072" max="3073" width="9" style="9" customWidth="1"/>
    <col min="3074" max="3323" width="9" style="9"/>
    <col min="3324" max="3324" width="0.28515625" style="9" customWidth="1"/>
    <col min="3325" max="3325" width="70.5703125" style="9" customWidth="1"/>
    <col min="3326" max="3326" width="12.5703125" style="9" customWidth="1"/>
    <col min="3327" max="3327" width="20.5703125" style="9" customWidth="1"/>
    <col min="3328" max="3329" width="9" style="9" customWidth="1"/>
    <col min="3330" max="3579" width="9" style="9"/>
    <col min="3580" max="3580" width="0.28515625" style="9" customWidth="1"/>
    <col min="3581" max="3581" width="70.5703125" style="9" customWidth="1"/>
    <col min="3582" max="3582" width="12.5703125" style="9" customWidth="1"/>
    <col min="3583" max="3583" width="20.5703125" style="9" customWidth="1"/>
    <col min="3584" max="3585" width="9" style="9" customWidth="1"/>
    <col min="3586" max="3835" width="9" style="9"/>
    <col min="3836" max="3836" width="0.28515625" style="9" customWidth="1"/>
    <col min="3837" max="3837" width="70.5703125" style="9" customWidth="1"/>
    <col min="3838" max="3838" width="12.5703125" style="9" customWidth="1"/>
    <col min="3839" max="3839" width="20.5703125" style="9" customWidth="1"/>
    <col min="3840" max="3841" width="9" style="9" customWidth="1"/>
    <col min="3842" max="4091" width="9" style="9"/>
    <col min="4092" max="4092" width="0.28515625" style="9" customWidth="1"/>
    <col min="4093" max="4093" width="70.5703125" style="9" customWidth="1"/>
    <col min="4094" max="4094" width="12.5703125" style="9" customWidth="1"/>
    <col min="4095" max="4095" width="20.5703125" style="9" customWidth="1"/>
    <col min="4096" max="4097" width="9" style="9" customWidth="1"/>
    <col min="4098" max="4347" width="9" style="9"/>
    <col min="4348" max="4348" width="0.28515625" style="9" customWidth="1"/>
    <col min="4349" max="4349" width="70.5703125" style="9" customWidth="1"/>
    <col min="4350" max="4350" width="12.5703125" style="9" customWidth="1"/>
    <col min="4351" max="4351" width="20.5703125" style="9" customWidth="1"/>
    <col min="4352" max="4353" width="9" style="9" customWidth="1"/>
    <col min="4354" max="4603" width="9" style="9"/>
    <col min="4604" max="4604" width="0.28515625" style="9" customWidth="1"/>
    <col min="4605" max="4605" width="70.5703125" style="9" customWidth="1"/>
    <col min="4606" max="4606" width="12.5703125" style="9" customWidth="1"/>
    <col min="4607" max="4607" width="20.5703125" style="9" customWidth="1"/>
    <col min="4608" max="4609" width="9" style="9" customWidth="1"/>
    <col min="4610" max="4859" width="9" style="9"/>
    <col min="4860" max="4860" width="0.28515625" style="9" customWidth="1"/>
    <col min="4861" max="4861" width="70.5703125" style="9" customWidth="1"/>
    <col min="4862" max="4862" width="12.5703125" style="9" customWidth="1"/>
    <col min="4863" max="4863" width="20.5703125" style="9" customWidth="1"/>
    <col min="4864" max="4865" width="9" style="9" customWidth="1"/>
    <col min="4866" max="5115" width="9" style="9"/>
    <col min="5116" max="5116" width="0.28515625" style="9" customWidth="1"/>
    <col min="5117" max="5117" width="70.5703125" style="9" customWidth="1"/>
    <col min="5118" max="5118" width="12.5703125" style="9" customWidth="1"/>
    <col min="5119" max="5119" width="20.5703125" style="9" customWidth="1"/>
    <col min="5120" max="5121" width="9" style="9" customWidth="1"/>
    <col min="5122" max="5371" width="9" style="9"/>
    <col min="5372" max="5372" width="0.28515625" style="9" customWidth="1"/>
    <col min="5373" max="5373" width="70.5703125" style="9" customWidth="1"/>
    <col min="5374" max="5374" width="12.5703125" style="9" customWidth="1"/>
    <col min="5375" max="5375" width="20.5703125" style="9" customWidth="1"/>
    <col min="5376" max="5377" width="9" style="9" customWidth="1"/>
    <col min="5378" max="5627" width="9" style="9"/>
    <col min="5628" max="5628" width="0.28515625" style="9" customWidth="1"/>
    <col min="5629" max="5629" width="70.5703125" style="9" customWidth="1"/>
    <col min="5630" max="5630" width="12.5703125" style="9" customWidth="1"/>
    <col min="5631" max="5631" width="20.5703125" style="9" customWidth="1"/>
    <col min="5632" max="5633" width="9" style="9" customWidth="1"/>
    <col min="5634" max="5883" width="9" style="9"/>
    <col min="5884" max="5884" width="0.28515625" style="9" customWidth="1"/>
    <col min="5885" max="5885" width="70.5703125" style="9" customWidth="1"/>
    <col min="5886" max="5886" width="12.5703125" style="9" customWidth="1"/>
    <col min="5887" max="5887" width="20.5703125" style="9" customWidth="1"/>
    <col min="5888" max="5889" width="9" style="9" customWidth="1"/>
    <col min="5890" max="6139" width="9" style="9"/>
    <col min="6140" max="6140" width="0.28515625" style="9" customWidth="1"/>
    <col min="6141" max="6141" width="70.5703125" style="9" customWidth="1"/>
    <col min="6142" max="6142" width="12.5703125" style="9" customWidth="1"/>
    <col min="6143" max="6143" width="20.5703125" style="9" customWidth="1"/>
    <col min="6144" max="6145" width="9" style="9" customWidth="1"/>
    <col min="6146" max="6395" width="9" style="9"/>
    <col min="6396" max="6396" width="0.28515625" style="9" customWidth="1"/>
    <col min="6397" max="6397" width="70.5703125" style="9" customWidth="1"/>
    <col min="6398" max="6398" width="12.5703125" style="9" customWidth="1"/>
    <col min="6399" max="6399" width="20.5703125" style="9" customWidth="1"/>
    <col min="6400" max="6401" width="9" style="9" customWidth="1"/>
    <col min="6402" max="6651" width="9" style="9"/>
    <col min="6652" max="6652" width="0.28515625" style="9" customWidth="1"/>
    <col min="6653" max="6653" width="70.5703125" style="9" customWidth="1"/>
    <col min="6654" max="6654" width="12.5703125" style="9" customWidth="1"/>
    <col min="6655" max="6655" width="20.5703125" style="9" customWidth="1"/>
    <col min="6656" max="6657" width="9" style="9" customWidth="1"/>
    <col min="6658" max="6907" width="9" style="9"/>
    <col min="6908" max="6908" width="0.28515625" style="9" customWidth="1"/>
    <col min="6909" max="6909" width="70.5703125" style="9" customWidth="1"/>
    <col min="6910" max="6910" width="12.5703125" style="9" customWidth="1"/>
    <col min="6911" max="6911" width="20.5703125" style="9" customWidth="1"/>
    <col min="6912" max="6913" width="9" style="9" customWidth="1"/>
    <col min="6914" max="7163" width="9" style="9"/>
    <col min="7164" max="7164" width="0.28515625" style="9" customWidth="1"/>
    <col min="7165" max="7165" width="70.5703125" style="9" customWidth="1"/>
    <col min="7166" max="7166" width="12.5703125" style="9" customWidth="1"/>
    <col min="7167" max="7167" width="20.5703125" style="9" customWidth="1"/>
    <col min="7168" max="7169" width="9" style="9" customWidth="1"/>
    <col min="7170" max="7419" width="9" style="9"/>
    <col min="7420" max="7420" width="0.28515625" style="9" customWidth="1"/>
    <col min="7421" max="7421" width="70.5703125" style="9" customWidth="1"/>
    <col min="7422" max="7422" width="12.5703125" style="9" customWidth="1"/>
    <col min="7423" max="7423" width="20.5703125" style="9" customWidth="1"/>
    <col min="7424" max="7425" width="9" style="9" customWidth="1"/>
    <col min="7426" max="7675" width="9" style="9"/>
    <col min="7676" max="7676" width="0.28515625" style="9" customWidth="1"/>
    <col min="7677" max="7677" width="70.5703125" style="9" customWidth="1"/>
    <col min="7678" max="7678" width="12.5703125" style="9" customWidth="1"/>
    <col min="7679" max="7679" width="20.5703125" style="9" customWidth="1"/>
    <col min="7680" max="7681" width="9" style="9" customWidth="1"/>
    <col min="7682" max="7931" width="9" style="9"/>
    <col min="7932" max="7932" width="0.28515625" style="9" customWidth="1"/>
    <col min="7933" max="7933" width="70.5703125" style="9" customWidth="1"/>
    <col min="7934" max="7934" width="12.5703125" style="9" customWidth="1"/>
    <col min="7935" max="7935" width="20.5703125" style="9" customWidth="1"/>
    <col min="7936" max="7937" width="9" style="9" customWidth="1"/>
    <col min="7938" max="8187" width="9" style="9"/>
    <col min="8188" max="8188" width="0.28515625" style="9" customWidth="1"/>
    <col min="8189" max="8189" width="70.5703125" style="9" customWidth="1"/>
    <col min="8190" max="8190" width="12.5703125" style="9" customWidth="1"/>
    <col min="8191" max="8191" width="20.5703125" style="9" customWidth="1"/>
    <col min="8192" max="8193" width="9" style="9" customWidth="1"/>
    <col min="8194" max="8443" width="9" style="9"/>
    <col min="8444" max="8444" width="0.28515625" style="9" customWidth="1"/>
    <col min="8445" max="8445" width="70.5703125" style="9" customWidth="1"/>
    <col min="8446" max="8446" width="12.5703125" style="9" customWidth="1"/>
    <col min="8447" max="8447" width="20.5703125" style="9" customWidth="1"/>
    <col min="8448" max="8449" width="9" style="9" customWidth="1"/>
    <col min="8450" max="8699" width="9" style="9"/>
    <col min="8700" max="8700" width="0.28515625" style="9" customWidth="1"/>
    <col min="8701" max="8701" width="70.5703125" style="9" customWidth="1"/>
    <col min="8702" max="8702" width="12.5703125" style="9" customWidth="1"/>
    <col min="8703" max="8703" width="20.5703125" style="9" customWidth="1"/>
    <col min="8704" max="8705" width="9" style="9" customWidth="1"/>
    <col min="8706" max="8955" width="9" style="9"/>
    <col min="8956" max="8956" width="0.28515625" style="9" customWidth="1"/>
    <col min="8957" max="8957" width="70.5703125" style="9" customWidth="1"/>
    <col min="8958" max="8958" width="12.5703125" style="9" customWidth="1"/>
    <col min="8959" max="8959" width="20.5703125" style="9" customWidth="1"/>
    <col min="8960" max="8961" width="9" style="9" customWidth="1"/>
    <col min="8962" max="9211" width="9" style="9"/>
    <col min="9212" max="9212" width="0.28515625" style="9" customWidth="1"/>
    <col min="9213" max="9213" width="70.5703125" style="9" customWidth="1"/>
    <col min="9214" max="9214" width="12.5703125" style="9" customWidth="1"/>
    <col min="9215" max="9215" width="20.5703125" style="9" customWidth="1"/>
    <col min="9216" max="9217" width="9" style="9" customWidth="1"/>
    <col min="9218" max="9467" width="9" style="9"/>
    <col min="9468" max="9468" width="0.28515625" style="9" customWidth="1"/>
    <col min="9469" max="9469" width="70.5703125" style="9" customWidth="1"/>
    <col min="9470" max="9470" width="12.5703125" style="9" customWidth="1"/>
    <col min="9471" max="9471" width="20.5703125" style="9" customWidth="1"/>
    <col min="9472" max="9473" width="9" style="9" customWidth="1"/>
    <col min="9474" max="9723" width="9" style="9"/>
    <col min="9724" max="9724" width="0.28515625" style="9" customWidth="1"/>
    <col min="9725" max="9725" width="70.5703125" style="9" customWidth="1"/>
    <col min="9726" max="9726" width="12.5703125" style="9" customWidth="1"/>
    <col min="9727" max="9727" width="20.5703125" style="9" customWidth="1"/>
    <col min="9728" max="9729" width="9" style="9" customWidth="1"/>
    <col min="9730" max="9979" width="9" style="9"/>
    <col min="9980" max="9980" width="0.28515625" style="9" customWidth="1"/>
    <col min="9981" max="9981" width="70.5703125" style="9" customWidth="1"/>
    <col min="9982" max="9982" width="12.5703125" style="9" customWidth="1"/>
    <col min="9983" max="9983" width="20.5703125" style="9" customWidth="1"/>
    <col min="9984" max="9985" width="9" style="9" customWidth="1"/>
    <col min="9986" max="10235" width="9" style="9"/>
    <col min="10236" max="10236" width="0.28515625" style="9" customWidth="1"/>
    <col min="10237" max="10237" width="70.5703125" style="9" customWidth="1"/>
    <col min="10238" max="10238" width="12.5703125" style="9" customWidth="1"/>
    <col min="10239" max="10239" width="20.5703125" style="9" customWidth="1"/>
    <col min="10240" max="10241" width="9" style="9" customWidth="1"/>
    <col min="10242" max="10491" width="9" style="9"/>
    <col min="10492" max="10492" width="0.28515625" style="9" customWidth="1"/>
    <col min="10493" max="10493" width="70.5703125" style="9" customWidth="1"/>
    <col min="10494" max="10494" width="12.5703125" style="9" customWidth="1"/>
    <col min="10495" max="10495" width="20.5703125" style="9" customWidth="1"/>
    <col min="10496" max="10497" width="9" style="9" customWidth="1"/>
    <col min="10498" max="10747" width="9" style="9"/>
    <col min="10748" max="10748" width="0.28515625" style="9" customWidth="1"/>
    <col min="10749" max="10749" width="70.5703125" style="9" customWidth="1"/>
    <col min="10750" max="10750" width="12.5703125" style="9" customWidth="1"/>
    <col min="10751" max="10751" width="20.5703125" style="9" customWidth="1"/>
    <col min="10752" max="10753" width="9" style="9" customWidth="1"/>
    <col min="10754" max="11003" width="9" style="9"/>
    <col min="11004" max="11004" width="0.28515625" style="9" customWidth="1"/>
    <col min="11005" max="11005" width="70.5703125" style="9" customWidth="1"/>
    <col min="11006" max="11006" width="12.5703125" style="9" customWidth="1"/>
    <col min="11007" max="11007" width="20.5703125" style="9" customWidth="1"/>
    <col min="11008" max="11009" width="9" style="9" customWidth="1"/>
    <col min="11010" max="11259" width="9" style="9"/>
    <col min="11260" max="11260" width="0.28515625" style="9" customWidth="1"/>
    <col min="11261" max="11261" width="70.5703125" style="9" customWidth="1"/>
    <col min="11262" max="11262" width="12.5703125" style="9" customWidth="1"/>
    <col min="11263" max="11263" width="20.5703125" style="9" customWidth="1"/>
    <col min="11264" max="11265" width="9" style="9" customWidth="1"/>
    <col min="11266" max="11515" width="9" style="9"/>
    <col min="11516" max="11516" width="0.28515625" style="9" customWidth="1"/>
    <col min="11517" max="11517" width="70.5703125" style="9" customWidth="1"/>
    <col min="11518" max="11518" width="12.5703125" style="9" customWidth="1"/>
    <col min="11519" max="11519" width="20.5703125" style="9" customWidth="1"/>
    <col min="11520" max="11521" width="9" style="9" customWidth="1"/>
    <col min="11522" max="11771" width="9" style="9"/>
    <col min="11772" max="11772" width="0.28515625" style="9" customWidth="1"/>
    <col min="11773" max="11773" width="70.5703125" style="9" customWidth="1"/>
    <col min="11774" max="11774" width="12.5703125" style="9" customWidth="1"/>
    <col min="11775" max="11775" width="20.5703125" style="9" customWidth="1"/>
    <col min="11776" max="11777" width="9" style="9" customWidth="1"/>
    <col min="11778" max="12027" width="9" style="9"/>
    <col min="12028" max="12028" width="0.28515625" style="9" customWidth="1"/>
    <col min="12029" max="12029" width="70.5703125" style="9" customWidth="1"/>
    <col min="12030" max="12030" width="12.5703125" style="9" customWidth="1"/>
    <col min="12031" max="12031" width="20.5703125" style="9" customWidth="1"/>
    <col min="12032" max="12033" width="9" style="9" customWidth="1"/>
    <col min="12034" max="12283" width="9" style="9"/>
    <col min="12284" max="12284" width="0.28515625" style="9" customWidth="1"/>
    <col min="12285" max="12285" width="70.5703125" style="9" customWidth="1"/>
    <col min="12286" max="12286" width="12.5703125" style="9" customWidth="1"/>
    <col min="12287" max="12287" width="20.5703125" style="9" customWidth="1"/>
    <col min="12288" max="12289" width="9" style="9" customWidth="1"/>
    <col min="12290" max="12539" width="9" style="9"/>
    <col min="12540" max="12540" width="0.28515625" style="9" customWidth="1"/>
    <col min="12541" max="12541" width="70.5703125" style="9" customWidth="1"/>
    <col min="12542" max="12542" width="12.5703125" style="9" customWidth="1"/>
    <col min="12543" max="12543" width="20.5703125" style="9" customWidth="1"/>
    <col min="12544" max="12545" width="9" style="9" customWidth="1"/>
    <col min="12546" max="12795" width="9" style="9"/>
    <col min="12796" max="12796" width="0.28515625" style="9" customWidth="1"/>
    <col min="12797" max="12797" width="70.5703125" style="9" customWidth="1"/>
    <col min="12798" max="12798" width="12.5703125" style="9" customWidth="1"/>
    <col min="12799" max="12799" width="20.5703125" style="9" customWidth="1"/>
    <col min="12800" max="12801" width="9" style="9" customWidth="1"/>
    <col min="12802" max="13051" width="9" style="9"/>
    <col min="13052" max="13052" width="0.28515625" style="9" customWidth="1"/>
    <col min="13053" max="13053" width="70.5703125" style="9" customWidth="1"/>
    <col min="13054" max="13054" width="12.5703125" style="9" customWidth="1"/>
    <col min="13055" max="13055" width="20.5703125" style="9" customWidth="1"/>
    <col min="13056" max="13057" width="9" style="9" customWidth="1"/>
    <col min="13058" max="13307" width="9" style="9"/>
    <col min="13308" max="13308" width="0.28515625" style="9" customWidth="1"/>
    <col min="13309" max="13309" width="70.5703125" style="9" customWidth="1"/>
    <col min="13310" max="13310" width="12.5703125" style="9" customWidth="1"/>
    <col min="13311" max="13311" width="20.5703125" style="9" customWidth="1"/>
    <col min="13312" max="13313" width="9" style="9" customWidth="1"/>
    <col min="13314" max="13563" width="9" style="9"/>
    <col min="13564" max="13564" width="0.28515625" style="9" customWidth="1"/>
    <col min="13565" max="13565" width="70.5703125" style="9" customWidth="1"/>
    <col min="13566" max="13566" width="12.5703125" style="9" customWidth="1"/>
    <col min="13567" max="13567" width="20.5703125" style="9" customWidth="1"/>
    <col min="13568" max="13569" width="9" style="9" customWidth="1"/>
    <col min="13570" max="13819" width="9" style="9"/>
    <col min="13820" max="13820" width="0.28515625" style="9" customWidth="1"/>
    <col min="13821" max="13821" width="70.5703125" style="9" customWidth="1"/>
    <col min="13822" max="13822" width="12.5703125" style="9" customWidth="1"/>
    <col min="13823" max="13823" width="20.5703125" style="9" customWidth="1"/>
    <col min="13824" max="13825" width="9" style="9" customWidth="1"/>
    <col min="13826" max="14075" width="9" style="9"/>
    <col min="14076" max="14076" width="0.28515625" style="9" customWidth="1"/>
    <col min="14077" max="14077" width="70.5703125" style="9" customWidth="1"/>
    <col min="14078" max="14078" width="12.5703125" style="9" customWidth="1"/>
    <col min="14079" max="14079" width="20.5703125" style="9" customWidth="1"/>
    <col min="14080" max="14081" width="9" style="9" customWidth="1"/>
    <col min="14082" max="14331" width="9" style="9"/>
    <col min="14332" max="14332" width="0.28515625" style="9" customWidth="1"/>
    <col min="14333" max="14333" width="70.5703125" style="9" customWidth="1"/>
    <col min="14334" max="14334" width="12.5703125" style="9" customWidth="1"/>
    <col min="14335" max="14335" width="20.5703125" style="9" customWidth="1"/>
    <col min="14336" max="14337" width="9" style="9" customWidth="1"/>
    <col min="14338" max="14587" width="9" style="9"/>
    <col min="14588" max="14588" width="0.28515625" style="9" customWidth="1"/>
    <col min="14589" max="14589" width="70.5703125" style="9" customWidth="1"/>
    <col min="14590" max="14590" width="12.5703125" style="9" customWidth="1"/>
    <col min="14591" max="14591" width="20.5703125" style="9" customWidth="1"/>
    <col min="14592" max="14593" width="9" style="9" customWidth="1"/>
    <col min="14594" max="14843" width="9" style="9"/>
    <col min="14844" max="14844" width="0.28515625" style="9" customWidth="1"/>
    <col min="14845" max="14845" width="70.5703125" style="9" customWidth="1"/>
    <col min="14846" max="14846" width="12.5703125" style="9" customWidth="1"/>
    <col min="14847" max="14847" width="20.5703125" style="9" customWidth="1"/>
    <col min="14848" max="14849" width="9" style="9" customWidth="1"/>
    <col min="14850" max="15099" width="9" style="9"/>
    <col min="15100" max="15100" width="0.28515625" style="9" customWidth="1"/>
    <col min="15101" max="15101" width="70.5703125" style="9" customWidth="1"/>
    <col min="15102" max="15102" width="12.5703125" style="9" customWidth="1"/>
    <col min="15103" max="15103" width="20.5703125" style="9" customWidth="1"/>
    <col min="15104" max="15105" width="9" style="9" customWidth="1"/>
    <col min="15106" max="15355" width="9" style="9"/>
    <col min="15356" max="15356" width="0.28515625" style="9" customWidth="1"/>
    <col min="15357" max="15357" width="70.5703125" style="9" customWidth="1"/>
    <col min="15358" max="15358" width="12.5703125" style="9" customWidth="1"/>
    <col min="15359" max="15359" width="20.5703125" style="9" customWidth="1"/>
    <col min="15360" max="15361" width="9" style="9" customWidth="1"/>
    <col min="15362" max="15611" width="9" style="9"/>
    <col min="15612" max="15612" width="0.28515625" style="9" customWidth="1"/>
    <col min="15613" max="15613" width="70.5703125" style="9" customWidth="1"/>
    <col min="15614" max="15614" width="12.5703125" style="9" customWidth="1"/>
    <col min="15615" max="15615" width="20.5703125" style="9" customWidth="1"/>
    <col min="15616" max="15617" width="9" style="9" customWidth="1"/>
    <col min="15618" max="15867" width="9" style="9"/>
    <col min="15868" max="15868" width="0.28515625" style="9" customWidth="1"/>
    <col min="15869" max="15869" width="70.5703125" style="9" customWidth="1"/>
    <col min="15870" max="15870" width="12.5703125" style="9" customWidth="1"/>
    <col min="15871" max="15871" width="20.5703125" style="9" customWidth="1"/>
    <col min="15872" max="15873" width="9" style="9" customWidth="1"/>
    <col min="15874" max="16123" width="9" style="9"/>
    <col min="16124" max="16124" width="0.28515625" style="9" customWidth="1"/>
    <col min="16125" max="16125" width="70.5703125" style="9" customWidth="1"/>
    <col min="16126" max="16126" width="12.5703125" style="9" customWidth="1"/>
    <col min="16127" max="16127" width="20.5703125" style="9" customWidth="1"/>
    <col min="16128" max="16129" width="9" style="9" customWidth="1"/>
    <col min="16130" max="16384" width="9" style="9"/>
  </cols>
  <sheetData>
    <row r="1" spans="1:235" x14ac:dyDescent="0.25">
      <c r="A1" s="10"/>
      <c r="B1" s="17"/>
      <c r="C1" s="1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</row>
    <row r="2" spans="1:235" x14ac:dyDescent="0.25">
      <c r="A2" s="10"/>
      <c r="B2" s="1"/>
      <c r="C2" s="2" t="s">
        <v>216</v>
      </c>
      <c r="D2" s="11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</row>
    <row r="3" spans="1:235" x14ac:dyDescent="0.25">
      <c r="A3" s="10"/>
      <c r="B3" s="1"/>
      <c r="C3" s="19"/>
      <c r="D3" s="11"/>
      <c r="E3" s="11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</row>
    <row r="4" spans="1:235" x14ac:dyDescent="0.25">
      <c r="A4" s="10"/>
      <c r="B4" s="1"/>
      <c r="C4" s="19"/>
      <c r="D4" s="11"/>
      <c r="E4" s="11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</row>
    <row r="5" spans="1:235" x14ac:dyDescent="0.25">
      <c r="A5" s="25" t="s">
        <v>217</v>
      </c>
      <c r="B5" s="25"/>
      <c r="C5" s="25"/>
      <c r="D5" s="24"/>
      <c r="E5" s="24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</row>
    <row r="6" spans="1:235" x14ac:dyDescent="0.25">
      <c r="A6" s="25" t="s">
        <v>297</v>
      </c>
      <c r="B6" s="25"/>
      <c r="C6" s="25"/>
      <c r="D6" s="24"/>
      <c r="E6" s="24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</row>
    <row r="7" spans="1:235" x14ac:dyDescent="0.25">
      <c r="A7" s="10"/>
      <c r="B7" s="17"/>
      <c r="C7" s="1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</row>
    <row r="8" spans="1:235" x14ac:dyDescent="0.25">
      <c r="A8" s="10"/>
      <c r="B8" s="17"/>
      <c r="C8" s="1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</row>
    <row r="9" spans="1:235" s="20" customFormat="1" ht="31.5" x14ac:dyDescent="0.25">
      <c r="A9" s="6" t="s">
        <v>0</v>
      </c>
      <c r="B9" s="6" t="s">
        <v>1</v>
      </c>
      <c r="C9" s="3" t="s">
        <v>302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</row>
    <row r="10" spans="1:235" x14ac:dyDescent="0.25">
      <c r="A10" s="12"/>
      <c r="B10" s="6"/>
      <c r="C10" s="7"/>
    </row>
    <row r="11" spans="1:235" x14ac:dyDescent="0.25">
      <c r="A11" s="12" t="s">
        <v>218</v>
      </c>
      <c r="B11" s="6"/>
      <c r="C11" s="7"/>
    </row>
    <row r="12" spans="1:235" x14ac:dyDescent="0.25">
      <c r="A12" s="12" t="s">
        <v>2</v>
      </c>
      <c r="B12" s="6"/>
      <c r="C12" s="7"/>
    </row>
    <row r="13" spans="1:235" x14ac:dyDescent="0.25">
      <c r="A13" s="12" t="s">
        <v>3</v>
      </c>
      <c r="B13" s="6"/>
      <c r="C13" s="7"/>
    </row>
    <row r="14" spans="1:235" x14ac:dyDescent="0.25">
      <c r="A14" s="12" t="s">
        <v>4</v>
      </c>
      <c r="B14" s="6"/>
      <c r="C14" s="7"/>
    </row>
    <row r="15" spans="1:235" x14ac:dyDescent="0.25">
      <c r="A15" s="12" t="s">
        <v>5</v>
      </c>
      <c r="B15" s="6"/>
      <c r="C15" s="7"/>
    </row>
    <row r="16" spans="1:235" x14ac:dyDescent="0.25">
      <c r="A16" s="21" t="s">
        <v>6</v>
      </c>
      <c r="B16" s="22" t="s">
        <v>7</v>
      </c>
      <c r="C16" s="23">
        <v>134</v>
      </c>
    </row>
    <row r="17" spans="1:3" x14ac:dyDescent="0.25">
      <c r="A17" s="21" t="s">
        <v>8</v>
      </c>
      <c r="B17" s="22" t="s">
        <v>9</v>
      </c>
      <c r="C17" s="23">
        <v>134</v>
      </c>
    </row>
    <row r="18" spans="1:3" x14ac:dyDescent="0.25">
      <c r="A18" s="21" t="s">
        <v>10</v>
      </c>
      <c r="B18" s="22" t="s">
        <v>11</v>
      </c>
      <c r="C18" s="23">
        <v>45</v>
      </c>
    </row>
    <row r="19" spans="1:3" ht="31.5" x14ac:dyDescent="0.25">
      <c r="A19" s="21" t="s">
        <v>12</v>
      </c>
      <c r="B19" s="22" t="s">
        <v>13</v>
      </c>
      <c r="C19" s="23">
        <v>27</v>
      </c>
    </row>
    <row r="20" spans="1:3" x14ac:dyDescent="0.25">
      <c r="A20" s="21" t="s">
        <v>14</v>
      </c>
      <c r="B20" s="22" t="s">
        <v>15</v>
      </c>
      <c r="C20" s="23">
        <v>11</v>
      </c>
    </row>
    <row r="21" spans="1:3" x14ac:dyDescent="0.25">
      <c r="A21" s="21" t="s">
        <v>16</v>
      </c>
      <c r="B21" s="22" t="s">
        <v>17</v>
      </c>
      <c r="C21" s="23">
        <v>7</v>
      </c>
    </row>
    <row r="22" spans="1:3" x14ac:dyDescent="0.25">
      <c r="A22" s="21" t="s">
        <v>18</v>
      </c>
      <c r="B22" s="22" t="s">
        <v>19</v>
      </c>
      <c r="C22" s="23">
        <v>892</v>
      </c>
    </row>
    <row r="23" spans="1:3" x14ac:dyDescent="0.25">
      <c r="A23" s="21" t="s">
        <v>20</v>
      </c>
      <c r="B23" s="22" t="s">
        <v>21</v>
      </c>
      <c r="C23" s="23">
        <v>882</v>
      </c>
    </row>
    <row r="24" spans="1:3" x14ac:dyDescent="0.25">
      <c r="A24" s="21" t="s">
        <v>22</v>
      </c>
      <c r="B24" s="22" t="s">
        <v>23</v>
      </c>
      <c r="C24" s="23">
        <v>10</v>
      </c>
    </row>
    <row r="25" spans="1:3" x14ac:dyDescent="0.25">
      <c r="A25" s="5" t="s">
        <v>24</v>
      </c>
      <c r="B25" s="5"/>
      <c r="C25" s="23">
        <v>1071</v>
      </c>
    </row>
    <row r="26" spans="1:3" x14ac:dyDescent="0.25">
      <c r="A26" s="21"/>
      <c r="B26" s="6"/>
      <c r="C26" s="23"/>
    </row>
    <row r="27" spans="1:3" x14ac:dyDescent="0.25">
      <c r="A27" s="5" t="s">
        <v>25</v>
      </c>
      <c r="B27" s="5"/>
      <c r="C27" s="23">
        <v>1071</v>
      </c>
    </row>
    <row r="28" spans="1:3" x14ac:dyDescent="0.25">
      <c r="A28" s="21"/>
      <c r="B28" s="6"/>
      <c r="C28" s="23"/>
    </row>
    <row r="29" spans="1:3" x14ac:dyDescent="0.25">
      <c r="A29" s="5" t="s">
        <v>26</v>
      </c>
      <c r="B29" s="5"/>
      <c r="C29" s="5"/>
    </row>
    <row r="30" spans="1:3" x14ac:dyDescent="0.25">
      <c r="A30" s="12" t="s">
        <v>5</v>
      </c>
      <c r="B30" s="6"/>
      <c r="C30" s="7"/>
    </row>
    <row r="31" spans="1:3" ht="31.5" x14ac:dyDescent="0.25">
      <c r="A31" s="21" t="s">
        <v>27</v>
      </c>
      <c r="B31" s="22" t="s">
        <v>28</v>
      </c>
      <c r="C31" s="23">
        <v>711460</v>
      </c>
    </row>
    <row r="32" spans="1:3" x14ac:dyDescent="0.25">
      <c r="A32" s="21" t="s">
        <v>29</v>
      </c>
      <c r="B32" s="22" t="s">
        <v>30</v>
      </c>
      <c r="C32" s="23">
        <v>377349</v>
      </c>
    </row>
    <row r="33" spans="1:3" x14ac:dyDescent="0.25">
      <c r="A33" s="21" t="s">
        <v>31</v>
      </c>
      <c r="B33" s="22" t="s">
        <v>32</v>
      </c>
      <c r="C33" s="23">
        <v>334111</v>
      </c>
    </row>
    <row r="34" spans="1:3" x14ac:dyDescent="0.25">
      <c r="A34" s="21" t="s">
        <v>6</v>
      </c>
      <c r="B34" s="22" t="s">
        <v>7</v>
      </c>
      <c r="C34" s="23">
        <v>30513</v>
      </c>
    </row>
    <row r="35" spans="1:3" x14ac:dyDescent="0.25">
      <c r="A35" s="21" t="s">
        <v>8</v>
      </c>
      <c r="B35" s="22" t="s">
        <v>9</v>
      </c>
      <c r="C35" s="23">
        <v>11048</v>
      </c>
    </row>
    <row r="36" spans="1:3" x14ac:dyDescent="0.25">
      <c r="A36" s="21" t="s">
        <v>33</v>
      </c>
      <c r="B36" s="22" t="s">
        <v>34</v>
      </c>
      <c r="C36" s="23">
        <v>2534</v>
      </c>
    </row>
    <row r="37" spans="1:3" ht="31.5" x14ac:dyDescent="0.25">
      <c r="A37" s="21" t="s">
        <v>35</v>
      </c>
      <c r="B37" s="22" t="s">
        <v>36</v>
      </c>
      <c r="C37" s="23">
        <v>6070</v>
      </c>
    </row>
    <row r="38" spans="1:3" x14ac:dyDescent="0.25">
      <c r="A38" s="21" t="s">
        <v>37</v>
      </c>
      <c r="B38" s="22" t="s">
        <v>38</v>
      </c>
      <c r="C38" s="23">
        <v>10861</v>
      </c>
    </row>
    <row r="39" spans="1:3" x14ac:dyDescent="0.25">
      <c r="A39" s="21" t="s">
        <v>10</v>
      </c>
      <c r="B39" s="22" t="s">
        <v>11</v>
      </c>
      <c r="C39" s="23">
        <v>190631</v>
      </c>
    </row>
    <row r="40" spans="1:3" ht="31.5" x14ac:dyDescent="0.25">
      <c r="A40" s="21" t="s">
        <v>12</v>
      </c>
      <c r="B40" s="22" t="s">
        <v>13</v>
      </c>
      <c r="C40" s="23">
        <v>118681</v>
      </c>
    </row>
    <row r="41" spans="1:3" x14ac:dyDescent="0.25">
      <c r="A41" s="21" t="s">
        <v>14</v>
      </c>
      <c r="B41" s="22" t="s">
        <v>15</v>
      </c>
      <c r="C41" s="23">
        <v>48539</v>
      </c>
    </row>
    <row r="42" spans="1:3" x14ac:dyDescent="0.25">
      <c r="A42" s="21" t="s">
        <v>16</v>
      </c>
      <c r="B42" s="22" t="s">
        <v>17</v>
      </c>
      <c r="C42" s="23">
        <v>23411</v>
      </c>
    </row>
    <row r="43" spans="1:3" x14ac:dyDescent="0.25">
      <c r="A43" s="5" t="s">
        <v>24</v>
      </c>
      <c r="B43" s="5"/>
      <c r="C43" s="23">
        <v>932604</v>
      </c>
    </row>
    <row r="44" spans="1:3" x14ac:dyDescent="0.25">
      <c r="A44" s="21"/>
      <c r="B44" s="6"/>
      <c r="C44" s="23"/>
    </row>
    <row r="45" spans="1:3" x14ac:dyDescent="0.25">
      <c r="A45" s="5" t="s">
        <v>39</v>
      </c>
      <c r="B45" s="5"/>
      <c r="C45" s="23">
        <v>932604</v>
      </c>
    </row>
    <row r="46" spans="1:3" x14ac:dyDescent="0.25">
      <c r="A46" s="21"/>
      <c r="B46" s="6"/>
      <c r="C46" s="23"/>
    </row>
    <row r="47" spans="1:3" x14ac:dyDescent="0.25">
      <c r="A47" s="5" t="s">
        <v>40</v>
      </c>
      <c r="B47" s="5"/>
      <c r="C47" s="23">
        <v>933675</v>
      </c>
    </row>
    <row r="48" spans="1:3" x14ac:dyDescent="0.25">
      <c r="A48" s="21"/>
      <c r="B48" s="6"/>
      <c r="C48" s="23"/>
    </row>
    <row r="49" spans="1:3" x14ac:dyDescent="0.25">
      <c r="A49" s="5" t="s">
        <v>41</v>
      </c>
      <c r="B49" s="5"/>
      <c r="C49" s="23">
        <v>933675</v>
      </c>
    </row>
    <row r="50" spans="1:3" x14ac:dyDescent="0.25">
      <c r="A50" s="21"/>
      <c r="B50" s="6"/>
      <c r="C50" s="23"/>
    </row>
    <row r="51" spans="1:3" x14ac:dyDescent="0.25">
      <c r="A51" s="5" t="s">
        <v>42</v>
      </c>
      <c r="B51" s="5"/>
      <c r="C51" s="5"/>
    </row>
    <row r="52" spans="1:3" x14ac:dyDescent="0.25">
      <c r="A52" s="5" t="s">
        <v>43</v>
      </c>
      <c r="B52" s="5"/>
      <c r="C52" s="5"/>
    </row>
    <row r="53" spans="1:3" x14ac:dyDescent="0.25">
      <c r="A53" s="5" t="s">
        <v>44</v>
      </c>
      <c r="B53" s="5"/>
      <c r="C53" s="5"/>
    </row>
    <row r="54" spans="1:3" x14ac:dyDescent="0.25">
      <c r="A54" s="12" t="s">
        <v>5</v>
      </c>
      <c r="B54" s="6"/>
      <c r="C54" s="7"/>
    </row>
    <row r="55" spans="1:3" ht="31.5" x14ac:dyDescent="0.25">
      <c r="A55" s="21" t="s">
        <v>27</v>
      </c>
      <c r="B55" s="22" t="s">
        <v>28</v>
      </c>
      <c r="C55" s="23">
        <v>360</v>
      </c>
    </row>
    <row r="56" spans="1:3" x14ac:dyDescent="0.25">
      <c r="A56" s="21" t="s">
        <v>29</v>
      </c>
      <c r="B56" s="22" t="s">
        <v>30</v>
      </c>
      <c r="C56" s="23">
        <v>360</v>
      </c>
    </row>
    <row r="57" spans="1:3" x14ac:dyDescent="0.25">
      <c r="A57" s="21" t="s">
        <v>6</v>
      </c>
      <c r="B57" s="22" t="s">
        <v>7</v>
      </c>
      <c r="C57" s="23">
        <v>725</v>
      </c>
    </row>
    <row r="58" spans="1:3" x14ac:dyDescent="0.25">
      <c r="A58" s="21" t="s">
        <v>33</v>
      </c>
      <c r="B58" s="22" t="s">
        <v>34</v>
      </c>
      <c r="C58" s="23">
        <v>0</v>
      </c>
    </row>
    <row r="59" spans="1:3" ht="31.5" x14ac:dyDescent="0.25">
      <c r="A59" s="21" t="s">
        <v>35</v>
      </c>
      <c r="B59" s="22" t="s">
        <v>36</v>
      </c>
      <c r="C59" s="23">
        <v>58</v>
      </c>
    </row>
    <row r="60" spans="1:3" x14ac:dyDescent="0.25">
      <c r="A60" s="21" t="s">
        <v>45</v>
      </c>
      <c r="B60" s="22" t="s">
        <v>46</v>
      </c>
      <c r="C60" s="23">
        <v>667</v>
      </c>
    </row>
    <row r="61" spans="1:3" x14ac:dyDescent="0.25">
      <c r="A61" s="21" t="s">
        <v>10</v>
      </c>
      <c r="B61" s="22" t="s">
        <v>11</v>
      </c>
      <c r="C61" s="23">
        <v>101</v>
      </c>
    </row>
    <row r="62" spans="1:3" ht="31.5" x14ac:dyDescent="0.25">
      <c r="A62" s="21" t="s">
        <v>12</v>
      </c>
      <c r="B62" s="22" t="s">
        <v>13</v>
      </c>
      <c r="C62" s="23">
        <v>61</v>
      </c>
    </row>
    <row r="63" spans="1:3" x14ac:dyDescent="0.25">
      <c r="A63" s="21" t="s">
        <v>14</v>
      </c>
      <c r="B63" s="22" t="s">
        <v>15</v>
      </c>
      <c r="C63" s="23">
        <v>25</v>
      </c>
    </row>
    <row r="64" spans="1:3" x14ac:dyDescent="0.25">
      <c r="A64" s="21" t="s">
        <v>16</v>
      </c>
      <c r="B64" s="22" t="s">
        <v>17</v>
      </c>
      <c r="C64" s="23">
        <v>15</v>
      </c>
    </row>
    <row r="65" spans="1:3" x14ac:dyDescent="0.25">
      <c r="A65" s="21" t="s">
        <v>18</v>
      </c>
      <c r="B65" s="22" t="s">
        <v>19</v>
      </c>
      <c r="C65" s="23">
        <v>3829</v>
      </c>
    </row>
    <row r="66" spans="1:3" x14ac:dyDescent="0.25">
      <c r="A66" s="21" t="s">
        <v>20</v>
      </c>
      <c r="B66" s="22" t="s">
        <v>21</v>
      </c>
      <c r="C66" s="23">
        <v>1276</v>
      </c>
    </row>
    <row r="67" spans="1:3" x14ac:dyDescent="0.25">
      <c r="A67" s="21" t="s">
        <v>47</v>
      </c>
      <c r="B67" s="22" t="s">
        <v>48</v>
      </c>
      <c r="C67" s="23">
        <v>1288</v>
      </c>
    </row>
    <row r="68" spans="1:3" x14ac:dyDescent="0.25">
      <c r="A68" s="21" t="s">
        <v>49</v>
      </c>
      <c r="B68" s="22" t="s">
        <v>50</v>
      </c>
      <c r="C68" s="23">
        <v>1265</v>
      </c>
    </row>
    <row r="69" spans="1:3" x14ac:dyDescent="0.25">
      <c r="A69" s="5" t="s">
        <v>24</v>
      </c>
      <c r="B69" s="5"/>
      <c r="C69" s="23">
        <v>5015</v>
      </c>
    </row>
    <row r="70" spans="1:3" x14ac:dyDescent="0.25">
      <c r="A70" s="21"/>
      <c r="B70" s="6"/>
      <c r="C70" s="23"/>
    </row>
    <row r="71" spans="1:3" x14ac:dyDescent="0.25">
      <c r="A71" s="5" t="s">
        <v>51</v>
      </c>
      <c r="B71" s="5"/>
      <c r="C71" s="23">
        <v>5015</v>
      </c>
    </row>
    <row r="72" spans="1:3" x14ac:dyDescent="0.25">
      <c r="A72" s="21"/>
      <c r="B72" s="6"/>
      <c r="C72" s="23"/>
    </row>
    <row r="73" spans="1:3" x14ac:dyDescent="0.25">
      <c r="A73" s="5" t="s">
        <v>52</v>
      </c>
      <c r="B73" s="5"/>
      <c r="C73" s="23">
        <v>5015</v>
      </c>
    </row>
    <row r="74" spans="1:3" x14ac:dyDescent="0.25">
      <c r="A74" s="21"/>
      <c r="B74" s="6"/>
      <c r="C74" s="23"/>
    </row>
    <row r="75" spans="1:3" ht="31.5" x14ac:dyDescent="0.25">
      <c r="A75" s="5" t="s">
        <v>53</v>
      </c>
      <c r="B75" s="5"/>
      <c r="C75" s="5"/>
    </row>
    <row r="76" spans="1:3" ht="31.5" x14ac:dyDescent="0.25">
      <c r="A76" s="5" t="s">
        <v>54</v>
      </c>
      <c r="B76" s="5"/>
      <c r="C76" s="5"/>
    </row>
    <row r="77" spans="1:3" x14ac:dyDescent="0.25">
      <c r="A77" s="12" t="s">
        <v>5</v>
      </c>
      <c r="B77" s="6"/>
      <c r="C77" s="7"/>
    </row>
    <row r="78" spans="1:3" ht="31.5" x14ac:dyDescent="0.25">
      <c r="A78" s="21" t="s">
        <v>27</v>
      </c>
      <c r="B78" s="22" t="s">
        <v>28</v>
      </c>
      <c r="C78" s="23">
        <v>11090</v>
      </c>
    </row>
    <row r="79" spans="1:3" x14ac:dyDescent="0.25">
      <c r="A79" s="21" t="s">
        <v>29</v>
      </c>
      <c r="B79" s="22" t="s">
        <v>30</v>
      </c>
      <c r="C79" s="23">
        <v>11090</v>
      </c>
    </row>
    <row r="80" spans="1:3" x14ac:dyDescent="0.25">
      <c r="A80" s="21" t="s">
        <v>6</v>
      </c>
      <c r="B80" s="22" t="s">
        <v>7</v>
      </c>
      <c r="C80" s="23">
        <v>20504</v>
      </c>
    </row>
    <row r="81" spans="1:3" x14ac:dyDescent="0.25">
      <c r="A81" s="21" t="s">
        <v>8</v>
      </c>
      <c r="B81" s="22" t="s">
        <v>9</v>
      </c>
      <c r="C81" s="23">
        <v>19295</v>
      </c>
    </row>
    <row r="82" spans="1:3" ht="31.5" x14ac:dyDescent="0.25">
      <c r="A82" s="21" t="s">
        <v>35</v>
      </c>
      <c r="B82" s="22" t="s">
        <v>36</v>
      </c>
      <c r="C82" s="23">
        <v>915</v>
      </c>
    </row>
    <row r="83" spans="1:3" x14ac:dyDescent="0.25">
      <c r="A83" s="21" t="s">
        <v>37</v>
      </c>
      <c r="B83" s="22" t="s">
        <v>38</v>
      </c>
      <c r="C83" s="23">
        <v>294</v>
      </c>
    </row>
    <row r="84" spans="1:3" x14ac:dyDescent="0.25">
      <c r="A84" s="21" t="s">
        <v>10</v>
      </c>
      <c r="B84" s="22" t="s">
        <v>11</v>
      </c>
      <c r="C84" s="23">
        <v>6465</v>
      </c>
    </row>
    <row r="85" spans="1:3" ht="31.5" x14ac:dyDescent="0.25">
      <c r="A85" s="21" t="s">
        <v>12</v>
      </c>
      <c r="B85" s="22" t="s">
        <v>13</v>
      </c>
      <c r="C85" s="23">
        <v>4335</v>
      </c>
    </row>
    <row r="86" spans="1:3" x14ac:dyDescent="0.25">
      <c r="A86" s="21" t="s">
        <v>14</v>
      </c>
      <c r="B86" s="22" t="s">
        <v>15</v>
      </c>
      <c r="C86" s="23">
        <v>1660</v>
      </c>
    </row>
    <row r="87" spans="1:3" x14ac:dyDescent="0.25">
      <c r="A87" s="21" t="s">
        <v>16</v>
      </c>
      <c r="B87" s="22" t="s">
        <v>17</v>
      </c>
      <c r="C87" s="23">
        <v>470</v>
      </c>
    </row>
    <row r="88" spans="1:3" x14ac:dyDescent="0.25">
      <c r="A88" s="21" t="s">
        <v>18</v>
      </c>
      <c r="B88" s="22" t="s">
        <v>19</v>
      </c>
      <c r="C88" s="23">
        <v>3223</v>
      </c>
    </row>
    <row r="89" spans="1:3" x14ac:dyDescent="0.25">
      <c r="A89" s="21" t="s">
        <v>55</v>
      </c>
      <c r="B89" s="22" t="s">
        <v>56</v>
      </c>
      <c r="C89" s="23">
        <v>418</v>
      </c>
    </row>
    <row r="90" spans="1:3" x14ac:dyDescent="0.25">
      <c r="A90" s="21" t="s">
        <v>49</v>
      </c>
      <c r="B90" s="22" t="s">
        <v>50</v>
      </c>
      <c r="C90" s="23">
        <v>2805</v>
      </c>
    </row>
    <row r="91" spans="1:3" x14ac:dyDescent="0.25">
      <c r="A91" s="5" t="s">
        <v>24</v>
      </c>
      <c r="B91" s="5"/>
      <c r="C91" s="23">
        <v>41282</v>
      </c>
    </row>
    <row r="92" spans="1:3" x14ac:dyDescent="0.25">
      <c r="A92" s="21"/>
      <c r="B92" s="6"/>
      <c r="C92" s="23"/>
    </row>
    <row r="93" spans="1:3" ht="31.5" x14ac:dyDescent="0.25">
      <c r="A93" s="5" t="s">
        <v>57</v>
      </c>
      <c r="B93" s="5"/>
      <c r="C93" s="23">
        <v>41282</v>
      </c>
    </row>
    <row r="94" spans="1:3" x14ac:dyDescent="0.25">
      <c r="A94" s="21"/>
      <c r="B94" s="6"/>
      <c r="C94" s="23"/>
    </row>
    <row r="95" spans="1:3" ht="31.5" x14ac:dyDescent="0.25">
      <c r="A95" s="5" t="s">
        <v>58</v>
      </c>
      <c r="B95" s="5"/>
      <c r="C95" s="5"/>
    </row>
    <row r="96" spans="1:3" x14ac:dyDescent="0.25">
      <c r="A96" s="12" t="s">
        <v>5</v>
      </c>
      <c r="B96" s="6"/>
      <c r="C96" s="7"/>
    </row>
    <row r="97" spans="1:3" x14ac:dyDescent="0.25">
      <c r="A97" s="21" t="s">
        <v>18</v>
      </c>
      <c r="B97" s="22" t="s">
        <v>19</v>
      </c>
      <c r="C97" s="23">
        <v>0</v>
      </c>
    </row>
    <row r="98" spans="1:3" x14ac:dyDescent="0.25">
      <c r="A98" s="21" t="s">
        <v>49</v>
      </c>
      <c r="B98" s="22" t="s">
        <v>50</v>
      </c>
      <c r="C98" s="23">
        <v>0</v>
      </c>
    </row>
    <row r="99" spans="1:3" x14ac:dyDescent="0.25">
      <c r="A99" s="5" t="s">
        <v>24</v>
      </c>
      <c r="B99" s="5"/>
      <c r="C99" s="23">
        <v>0</v>
      </c>
    </row>
    <row r="100" spans="1:3" x14ac:dyDescent="0.25">
      <c r="A100" s="12" t="s">
        <v>59</v>
      </c>
      <c r="B100" s="6"/>
      <c r="C100" s="7"/>
    </row>
    <row r="101" spans="1:3" x14ac:dyDescent="0.25">
      <c r="A101" s="21" t="s">
        <v>60</v>
      </c>
      <c r="B101" s="22" t="s">
        <v>61</v>
      </c>
      <c r="C101" s="23">
        <v>3512</v>
      </c>
    </row>
    <row r="102" spans="1:3" x14ac:dyDescent="0.25">
      <c r="A102" s="5" t="s">
        <v>62</v>
      </c>
      <c r="B102" s="5"/>
      <c r="C102" s="23">
        <v>3512</v>
      </c>
    </row>
    <row r="103" spans="1:3" x14ac:dyDescent="0.25">
      <c r="A103" s="21"/>
      <c r="B103" s="6"/>
      <c r="C103" s="23"/>
    </row>
    <row r="104" spans="1:3" ht="31.5" x14ac:dyDescent="0.25">
      <c r="A104" s="5" t="s">
        <v>63</v>
      </c>
      <c r="B104" s="5"/>
      <c r="C104" s="23">
        <v>3512</v>
      </c>
    </row>
    <row r="105" spans="1:3" x14ac:dyDescent="0.25">
      <c r="A105" s="21"/>
      <c r="B105" s="6"/>
      <c r="C105" s="23"/>
    </row>
    <row r="106" spans="1:3" ht="31.5" x14ac:dyDescent="0.25">
      <c r="A106" s="5" t="s">
        <v>64</v>
      </c>
      <c r="B106" s="5"/>
      <c r="C106" s="5"/>
    </row>
    <row r="107" spans="1:3" x14ac:dyDescent="0.25">
      <c r="A107" s="12" t="s">
        <v>59</v>
      </c>
      <c r="B107" s="6"/>
      <c r="C107" s="7"/>
    </row>
    <row r="108" spans="1:3" x14ac:dyDescent="0.25">
      <c r="A108" s="21" t="s">
        <v>60</v>
      </c>
      <c r="B108" s="22" t="s">
        <v>61</v>
      </c>
      <c r="C108" s="23">
        <v>41041</v>
      </c>
    </row>
    <row r="109" spans="1:3" x14ac:dyDescent="0.25">
      <c r="A109" s="5" t="s">
        <v>62</v>
      </c>
      <c r="B109" s="5"/>
      <c r="C109" s="23">
        <v>41041</v>
      </c>
    </row>
    <row r="110" spans="1:3" x14ac:dyDescent="0.25">
      <c r="A110" s="21"/>
      <c r="B110" s="6"/>
      <c r="C110" s="23"/>
    </row>
    <row r="111" spans="1:3" ht="31.5" x14ac:dyDescent="0.25">
      <c r="A111" s="5" t="s">
        <v>65</v>
      </c>
      <c r="B111" s="5"/>
      <c r="C111" s="23">
        <v>41041</v>
      </c>
    </row>
    <row r="112" spans="1:3" x14ac:dyDescent="0.25">
      <c r="A112" s="21"/>
      <c r="B112" s="6"/>
      <c r="C112" s="23"/>
    </row>
    <row r="113" spans="1:3" ht="31.5" x14ac:dyDescent="0.25">
      <c r="A113" s="5" t="s">
        <v>66</v>
      </c>
      <c r="B113" s="5"/>
      <c r="C113" s="23">
        <v>85835</v>
      </c>
    </row>
    <row r="114" spans="1:3" x14ac:dyDescent="0.25">
      <c r="A114" s="21"/>
      <c r="B114" s="6"/>
      <c r="C114" s="23"/>
    </row>
    <row r="115" spans="1:3" x14ac:dyDescent="0.25">
      <c r="A115" s="5" t="s">
        <v>67</v>
      </c>
      <c r="B115" s="5"/>
      <c r="C115" s="23">
        <v>90850</v>
      </c>
    </row>
    <row r="116" spans="1:3" x14ac:dyDescent="0.25">
      <c r="A116" s="21"/>
      <c r="B116" s="6"/>
      <c r="C116" s="23"/>
    </row>
    <row r="117" spans="1:3" x14ac:dyDescent="0.25">
      <c r="A117" s="21"/>
      <c r="B117" s="6"/>
      <c r="C117" s="23"/>
    </row>
    <row r="118" spans="1:3" x14ac:dyDescent="0.25">
      <c r="A118" s="5" t="s">
        <v>68</v>
      </c>
      <c r="B118" s="5"/>
      <c r="C118" s="5"/>
    </row>
    <row r="119" spans="1:3" x14ac:dyDescent="0.25">
      <c r="A119" s="5" t="s">
        <v>69</v>
      </c>
      <c r="B119" s="5"/>
      <c r="C119" s="5"/>
    </row>
    <row r="120" spans="1:3" x14ac:dyDescent="0.25">
      <c r="A120" s="5" t="s">
        <v>70</v>
      </c>
      <c r="B120" s="5"/>
      <c r="C120" s="5"/>
    </row>
    <row r="121" spans="1:3" x14ac:dyDescent="0.25">
      <c r="A121" s="12" t="s">
        <v>5</v>
      </c>
      <c r="B121" s="6"/>
      <c r="C121" s="7"/>
    </row>
    <row r="122" spans="1:3" ht="31.5" x14ac:dyDescent="0.25">
      <c r="A122" s="21" t="s">
        <v>27</v>
      </c>
      <c r="B122" s="22" t="s">
        <v>28</v>
      </c>
      <c r="C122" s="23">
        <v>2102177</v>
      </c>
    </row>
    <row r="123" spans="1:3" x14ac:dyDescent="0.25">
      <c r="A123" s="21" t="s">
        <v>29</v>
      </c>
      <c r="B123" s="22" t="s">
        <v>30</v>
      </c>
      <c r="C123" s="23">
        <v>2102177</v>
      </c>
    </row>
    <row r="124" spans="1:3" x14ac:dyDescent="0.25">
      <c r="A124" s="21" t="s">
        <v>6</v>
      </c>
      <c r="B124" s="22" t="s">
        <v>7</v>
      </c>
      <c r="C124" s="23">
        <v>65229</v>
      </c>
    </row>
    <row r="125" spans="1:3" x14ac:dyDescent="0.25">
      <c r="A125" s="21" t="s">
        <v>33</v>
      </c>
      <c r="B125" s="22" t="s">
        <v>34</v>
      </c>
      <c r="C125" s="23">
        <v>500</v>
      </c>
    </row>
    <row r="126" spans="1:3" ht="31.5" x14ac:dyDescent="0.25">
      <c r="A126" s="21" t="s">
        <v>35</v>
      </c>
      <c r="B126" s="22" t="s">
        <v>36</v>
      </c>
      <c r="C126" s="23">
        <v>40099</v>
      </c>
    </row>
    <row r="127" spans="1:3" x14ac:dyDescent="0.25">
      <c r="A127" s="21" t="s">
        <v>45</v>
      </c>
      <c r="B127" s="22" t="s">
        <v>46</v>
      </c>
      <c r="C127" s="23">
        <v>3482</v>
      </c>
    </row>
    <row r="128" spans="1:3" x14ac:dyDescent="0.25">
      <c r="A128" s="21" t="s">
        <v>37</v>
      </c>
      <c r="B128" s="22" t="s">
        <v>38</v>
      </c>
      <c r="C128" s="23">
        <v>21148</v>
      </c>
    </row>
    <row r="129" spans="1:3" x14ac:dyDescent="0.25">
      <c r="A129" s="21" t="s">
        <v>10</v>
      </c>
      <c r="B129" s="22" t="s">
        <v>11</v>
      </c>
      <c r="C129" s="23">
        <v>477234</v>
      </c>
    </row>
    <row r="130" spans="1:3" ht="31.5" x14ac:dyDescent="0.25">
      <c r="A130" s="21" t="s">
        <v>12</v>
      </c>
      <c r="B130" s="22" t="s">
        <v>13</v>
      </c>
      <c r="C130" s="23">
        <v>249186</v>
      </c>
    </row>
    <row r="131" spans="1:3" x14ac:dyDescent="0.25">
      <c r="A131" s="21" t="s">
        <v>71</v>
      </c>
      <c r="B131" s="22" t="s">
        <v>72</v>
      </c>
      <c r="C131" s="23">
        <v>63868</v>
      </c>
    </row>
    <row r="132" spans="1:3" x14ac:dyDescent="0.25">
      <c r="A132" s="21" t="s">
        <v>14</v>
      </c>
      <c r="B132" s="22" t="s">
        <v>15</v>
      </c>
      <c r="C132" s="23">
        <v>106926</v>
      </c>
    </row>
    <row r="133" spans="1:3" x14ac:dyDescent="0.25">
      <c r="A133" s="21" t="s">
        <v>16</v>
      </c>
      <c r="B133" s="22" t="s">
        <v>17</v>
      </c>
      <c r="C133" s="23">
        <v>57254</v>
      </c>
    </row>
    <row r="134" spans="1:3" x14ac:dyDescent="0.25">
      <c r="A134" s="21" t="s">
        <v>18</v>
      </c>
      <c r="B134" s="22" t="s">
        <v>19</v>
      </c>
      <c r="C134" s="23">
        <v>680423</v>
      </c>
    </row>
    <row r="135" spans="1:3" x14ac:dyDescent="0.25">
      <c r="A135" s="21" t="s">
        <v>55</v>
      </c>
      <c r="B135" s="22" t="s">
        <v>56</v>
      </c>
      <c r="C135" s="23">
        <v>192044</v>
      </c>
    </row>
    <row r="136" spans="1:3" x14ac:dyDescent="0.25">
      <c r="A136" s="21" t="s">
        <v>73</v>
      </c>
      <c r="B136" s="22" t="s">
        <v>74</v>
      </c>
      <c r="C136" s="23">
        <v>1255</v>
      </c>
    </row>
    <row r="137" spans="1:3" x14ac:dyDescent="0.25">
      <c r="A137" s="21" t="s">
        <v>75</v>
      </c>
      <c r="B137" s="22" t="s">
        <v>76</v>
      </c>
      <c r="C137" s="23">
        <v>2438</v>
      </c>
    </row>
    <row r="138" spans="1:3" x14ac:dyDescent="0.25">
      <c r="A138" s="21" t="s">
        <v>20</v>
      </c>
      <c r="B138" s="22" t="s">
        <v>21</v>
      </c>
      <c r="C138" s="23">
        <v>21104</v>
      </c>
    </row>
    <row r="139" spans="1:3" x14ac:dyDescent="0.25">
      <c r="A139" s="21" t="s">
        <v>47</v>
      </c>
      <c r="B139" s="22" t="s">
        <v>48</v>
      </c>
      <c r="C139" s="23">
        <v>343593</v>
      </c>
    </row>
    <row r="140" spans="1:3" x14ac:dyDescent="0.25">
      <c r="A140" s="21" t="s">
        <v>49</v>
      </c>
      <c r="B140" s="22" t="s">
        <v>50</v>
      </c>
      <c r="C140" s="23">
        <v>77950</v>
      </c>
    </row>
    <row r="141" spans="1:3" x14ac:dyDescent="0.25">
      <c r="A141" s="21" t="s">
        <v>77</v>
      </c>
      <c r="B141" s="22" t="s">
        <v>78</v>
      </c>
      <c r="C141" s="23">
        <v>40725</v>
      </c>
    </row>
    <row r="142" spans="1:3" x14ac:dyDescent="0.25">
      <c r="A142" s="21" t="s">
        <v>79</v>
      </c>
      <c r="B142" s="22" t="s">
        <v>80</v>
      </c>
      <c r="C142" s="23">
        <v>239</v>
      </c>
    </row>
    <row r="143" spans="1:3" x14ac:dyDescent="0.25">
      <c r="A143" s="21" t="s">
        <v>81</v>
      </c>
      <c r="B143" s="22" t="s">
        <v>82</v>
      </c>
      <c r="C143" s="23">
        <v>1075</v>
      </c>
    </row>
    <row r="144" spans="1:3" x14ac:dyDescent="0.25">
      <c r="A144" s="21" t="s">
        <v>83</v>
      </c>
      <c r="B144" s="22" t="s">
        <v>84</v>
      </c>
      <c r="C144" s="23">
        <v>87</v>
      </c>
    </row>
    <row r="145" spans="1:3" x14ac:dyDescent="0.25">
      <c r="A145" s="21" t="s">
        <v>85</v>
      </c>
      <c r="B145" s="22" t="s">
        <v>86</v>
      </c>
      <c r="C145" s="23">
        <v>87</v>
      </c>
    </row>
    <row r="146" spans="1:3" x14ac:dyDescent="0.25">
      <c r="A146" s="5" t="s">
        <v>24</v>
      </c>
      <c r="B146" s="5"/>
      <c r="C146" s="23">
        <v>3325150</v>
      </c>
    </row>
    <row r="147" spans="1:3" x14ac:dyDescent="0.25">
      <c r="A147" s="12" t="s">
        <v>59</v>
      </c>
      <c r="B147" s="6"/>
      <c r="C147" s="7"/>
    </row>
    <row r="148" spans="1:3" x14ac:dyDescent="0.25">
      <c r="A148" s="21" t="s">
        <v>87</v>
      </c>
      <c r="B148" s="22" t="s">
        <v>88</v>
      </c>
      <c r="C148" s="23">
        <v>30442</v>
      </c>
    </row>
    <row r="149" spans="1:3" x14ac:dyDescent="0.25">
      <c r="A149" s="21" t="s">
        <v>89</v>
      </c>
      <c r="B149" s="22" t="s">
        <v>90</v>
      </c>
      <c r="C149" s="23">
        <v>21041</v>
      </c>
    </row>
    <row r="150" spans="1:3" x14ac:dyDescent="0.25">
      <c r="A150" s="21" t="s">
        <v>91</v>
      </c>
      <c r="B150" s="22" t="s">
        <v>92</v>
      </c>
      <c r="C150" s="23">
        <v>9401</v>
      </c>
    </row>
    <row r="151" spans="1:3" x14ac:dyDescent="0.25">
      <c r="A151" s="5" t="s">
        <v>62</v>
      </c>
      <c r="B151" s="5"/>
      <c r="C151" s="23">
        <v>30442</v>
      </c>
    </row>
    <row r="152" spans="1:3" x14ac:dyDescent="0.25">
      <c r="A152" s="21"/>
      <c r="B152" s="6"/>
      <c r="C152" s="23"/>
    </row>
    <row r="153" spans="1:3" x14ac:dyDescent="0.25">
      <c r="A153" s="5" t="s">
        <v>93</v>
      </c>
      <c r="B153" s="5"/>
      <c r="C153" s="23">
        <v>3355592</v>
      </c>
    </row>
    <row r="154" spans="1:3" x14ac:dyDescent="0.25">
      <c r="A154" s="21"/>
      <c r="B154" s="6"/>
      <c r="C154" s="23"/>
    </row>
    <row r="155" spans="1:3" x14ac:dyDescent="0.25">
      <c r="A155" s="5" t="s">
        <v>94</v>
      </c>
      <c r="B155" s="5"/>
      <c r="C155" s="5"/>
    </row>
    <row r="156" spans="1:3" x14ac:dyDescent="0.25">
      <c r="A156" s="12" t="s">
        <v>5</v>
      </c>
      <c r="B156" s="6"/>
      <c r="C156" s="7"/>
    </row>
    <row r="157" spans="1:3" ht="31.5" x14ac:dyDescent="0.25">
      <c r="A157" s="21" t="s">
        <v>27</v>
      </c>
      <c r="B157" s="22" t="s">
        <v>28</v>
      </c>
      <c r="C157" s="23">
        <v>32954</v>
      </c>
    </row>
    <row r="158" spans="1:3" x14ac:dyDescent="0.25">
      <c r="A158" s="21" t="s">
        <v>29</v>
      </c>
      <c r="B158" s="22" t="s">
        <v>30</v>
      </c>
      <c r="C158" s="23">
        <v>32954</v>
      </c>
    </row>
    <row r="159" spans="1:3" x14ac:dyDescent="0.25">
      <c r="A159" s="21" t="s">
        <v>6</v>
      </c>
      <c r="B159" s="22" t="s">
        <v>7</v>
      </c>
      <c r="C159" s="23">
        <v>2989</v>
      </c>
    </row>
    <row r="160" spans="1:3" ht="31.5" x14ac:dyDescent="0.25">
      <c r="A160" s="21" t="s">
        <v>35</v>
      </c>
      <c r="B160" s="22" t="s">
        <v>36</v>
      </c>
      <c r="C160" s="23">
        <v>2365</v>
      </c>
    </row>
    <row r="161" spans="1:3" x14ac:dyDescent="0.25">
      <c r="A161" s="21" t="s">
        <v>37</v>
      </c>
      <c r="B161" s="22" t="s">
        <v>38</v>
      </c>
      <c r="C161" s="23">
        <v>624</v>
      </c>
    </row>
    <row r="162" spans="1:3" x14ac:dyDescent="0.25">
      <c r="A162" s="21" t="s">
        <v>10</v>
      </c>
      <c r="B162" s="22" t="s">
        <v>11</v>
      </c>
      <c r="C162" s="23">
        <v>7983</v>
      </c>
    </row>
    <row r="163" spans="1:3" ht="31.5" x14ac:dyDescent="0.25">
      <c r="A163" s="21" t="s">
        <v>12</v>
      </c>
      <c r="B163" s="22" t="s">
        <v>13</v>
      </c>
      <c r="C163" s="23">
        <v>3834</v>
      </c>
    </row>
    <row r="164" spans="1:3" x14ac:dyDescent="0.25">
      <c r="A164" s="21" t="s">
        <v>71</v>
      </c>
      <c r="B164" s="22" t="s">
        <v>72</v>
      </c>
      <c r="C164" s="23">
        <v>1443</v>
      </c>
    </row>
    <row r="165" spans="1:3" x14ac:dyDescent="0.25">
      <c r="A165" s="21" t="s">
        <v>14</v>
      </c>
      <c r="B165" s="22" t="s">
        <v>15</v>
      </c>
      <c r="C165" s="23">
        <v>1766</v>
      </c>
    </row>
    <row r="166" spans="1:3" x14ac:dyDescent="0.25">
      <c r="A166" s="21" t="s">
        <v>16</v>
      </c>
      <c r="B166" s="22" t="s">
        <v>17</v>
      </c>
      <c r="C166" s="23">
        <v>940</v>
      </c>
    </row>
    <row r="167" spans="1:3" x14ac:dyDescent="0.25">
      <c r="A167" s="21" t="s">
        <v>18</v>
      </c>
      <c r="B167" s="22" t="s">
        <v>19</v>
      </c>
      <c r="C167" s="23">
        <v>4711</v>
      </c>
    </row>
    <row r="168" spans="1:3" x14ac:dyDescent="0.25">
      <c r="A168" s="21" t="s">
        <v>55</v>
      </c>
      <c r="B168" s="22" t="s">
        <v>56</v>
      </c>
      <c r="C168" s="23">
        <v>4480</v>
      </c>
    </row>
    <row r="169" spans="1:3" x14ac:dyDescent="0.25">
      <c r="A169" s="21" t="s">
        <v>49</v>
      </c>
      <c r="B169" s="22" t="s">
        <v>50</v>
      </c>
      <c r="C169" s="23">
        <v>231</v>
      </c>
    </row>
    <row r="170" spans="1:3" x14ac:dyDescent="0.25">
      <c r="A170" s="5" t="s">
        <v>24</v>
      </c>
      <c r="B170" s="5"/>
      <c r="C170" s="23">
        <v>48637</v>
      </c>
    </row>
    <row r="171" spans="1:3" x14ac:dyDescent="0.25">
      <c r="A171" s="21"/>
      <c r="B171" s="6"/>
      <c r="C171" s="23"/>
    </row>
    <row r="172" spans="1:3" x14ac:dyDescent="0.25">
      <c r="A172" s="5" t="s">
        <v>95</v>
      </c>
      <c r="B172" s="5"/>
      <c r="C172" s="23">
        <v>48637</v>
      </c>
    </row>
    <row r="173" spans="1:3" x14ac:dyDescent="0.25">
      <c r="A173" s="21"/>
      <c r="B173" s="6"/>
      <c r="C173" s="23"/>
    </row>
    <row r="174" spans="1:3" x14ac:dyDescent="0.25">
      <c r="A174" s="5" t="s">
        <v>96</v>
      </c>
      <c r="B174" s="5"/>
      <c r="C174" s="5"/>
    </row>
    <row r="175" spans="1:3" x14ac:dyDescent="0.25">
      <c r="A175" s="12" t="s">
        <v>5</v>
      </c>
      <c r="B175" s="6"/>
      <c r="C175" s="7"/>
    </row>
    <row r="176" spans="1:3" ht="31.5" x14ac:dyDescent="0.25">
      <c r="A176" s="21" t="s">
        <v>27</v>
      </c>
      <c r="B176" s="22" t="s">
        <v>28</v>
      </c>
      <c r="C176" s="23">
        <v>3337019</v>
      </c>
    </row>
    <row r="177" spans="1:3" x14ac:dyDescent="0.25">
      <c r="A177" s="21" t="s">
        <v>29</v>
      </c>
      <c r="B177" s="22" t="s">
        <v>30</v>
      </c>
      <c r="C177" s="23">
        <v>3337019</v>
      </c>
    </row>
    <row r="178" spans="1:3" x14ac:dyDescent="0.25">
      <c r="A178" s="21" t="s">
        <v>6</v>
      </c>
      <c r="B178" s="22" t="s">
        <v>7</v>
      </c>
      <c r="C178" s="23">
        <v>268238</v>
      </c>
    </row>
    <row r="179" spans="1:3" x14ac:dyDescent="0.25">
      <c r="A179" s="21" t="s">
        <v>33</v>
      </c>
      <c r="B179" s="22" t="s">
        <v>34</v>
      </c>
      <c r="C179" s="23">
        <v>24653</v>
      </c>
    </row>
    <row r="180" spans="1:3" ht="31.5" x14ac:dyDescent="0.25">
      <c r="A180" s="21" t="s">
        <v>35</v>
      </c>
      <c r="B180" s="22" t="s">
        <v>36</v>
      </c>
      <c r="C180" s="23">
        <v>189664</v>
      </c>
    </row>
    <row r="181" spans="1:3" x14ac:dyDescent="0.25">
      <c r="A181" s="21" t="s">
        <v>45</v>
      </c>
      <c r="B181" s="22" t="s">
        <v>46</v>
      </c>
      <c r="C181" s="23">
        <v>10668</v>
      </c>
    </row>
    <row r="182" spans="1:3" x14ac:dyDescent="0.25">
      <c r="A182" s="21" t="s">
        <v>37</v>
      </c>
      <c r="B182" s="22" t="s">
        <v>38</v>
      </c>
      <c r="C182" s="23">
        <v>43253</v>
      </c>
    </row>
    <row r="183" spans="1:3" x14ac:dyDescent="0.25">
      <c r="A183" s="21" t="s">
        <v>10</v>
      </c>
      <c r="B183" s="22" t="s">
        <v>11</v>
      </c>
      <c r="C183" s="23">
        <v>755463</v>
      </c>
    </row>
    <row r="184" spans="1:3" ht="31.5" x14ac:dyDescent="0.25">
      <c r="A184" s="21" t="s">
        <v>12</v>
      </c>
      <c r="B184" s="22" t="s">
        <v>13</v>
      </c>
      <c r="C184" s="23">
        <v>380126</v>
      </c>
    </row>
    <row r="185" spans="1:3" x14ac:dyDescent="0.25">
      <c r="A185" s="21" t="s">
        <v>71</v>
      </c>
      <c r="B185" s="22" t="s">
        <v>72</v>
      </c>
      <c r="C185" s="23">
        <v>125869</v>
      </c>
    </row>
    <row r="186" spans="1:3" x14ac:dyDescent="0.25">
      <c r="A186" s="21" t="s">
        <v>14</v>
      </c>
      <c r="B186" s="22" t="s">
        <v>15</v>
      </c>
      <c r="C186" s="23">
        <v>161492</v>
      </c>
    </row>
    <row r="187" spans="1:3" x14ac:dyDescent="0.25">
      <c r="A187" s="21" t="s">
        <v>16</v>
      </c>
      <c r="B187" s="22" t="s">
        <v>17</v>
      </c>
      <c r="C187" s="23">
        <v>87976</v>
      </c>
    </row>
    <row r="188" spans="1:3" x14ac:dyDescent="0.25">
      <c r="A188" s="21" t="s">
        <v>18</v>
      </c>
      <c r="B188" s="22" t="s">
        <v>19</v>
      </c>
      <c r="C188" s="23">
        <v>985251</v>
      </c>
    </row>
    <row r="189" spans="1:3" x14ac:dyDescent="0.25">
      <c r="A189" s="21" t="s">
        <v>55</v>
      </c>
      <c r="B189" s="22" t="s">
        <v>56</v>
      </c>
      <c r="C189" s="23">
        <v>123179</v>
      </c>
    </row>
    <row r="190" spans="1:3" x14ac:dyDescent="0.25">
      <c r="A190" s="21" t="s">
        <v>97</v>
      </c>
      <c r="B190" s="22" t="s">
        <v>98</v>
      </c>
      <c r="C190" s="23">
        <v>55</v>
      </c>
    </row>
    <row r="191" spans="1:3" x14ac:dyDescent="0.25">
      <c r="A191" s="21" t="s">
        <v>73</v>
      </c>
      <c r="B191" s="22" t="s">
        <v>74</v>
      </c>
      <c r="C191" s="23">
        <v>11010</v>
      </c>
    </row>
    <row r="192" spans="1:3" x14ac:dyDescent="0.25">
      <c r="A192" s="21" t="s">
        <v>75</v>
      </c>
      <c r="B192" s="22" t="s">
        <v>76</v>
      </c>
      <c r="C192" s="23">
        <v>3647</v>
      </c>
    </row>
    <row r="193" spans="1:3" x14ac:dyDescent="0.25">
      <c r="A193" s="21" t="s">
        <v>20</v>
      </c>
      <c r="B193" s="22" t="s">
        <v>21</v>
      </c>
      <c r="C193" s="23">
        <v>144529</v>
      </c>
    </row>
    <row r="194" spans="1:3" x14ac:dyDescent="0.25">
      <c r="A194" s="21" t="s">
        <v>47</v>
      </c>
      <c r="B194" s="22" t="s">
        <v>48</v>
      </c>
      <c r="C194" s="23">
        <v>462586</v>
      </c>
    </row>
    <row r="195" spans="1:3" x14ac:dyDescent="0.25">
      <c r="A195" s="21" t="s">
        <v>49</v>
      </c>
      <c r="B195" s="22" t="s">
        <v>50</v>
      </c>
      <c r="C195" s="23">
        <v>185177</v>
      </c>
    </row>
    <row r="196" spans="1:3" x14ac:dyDescent="0.25">
      <c r="A196" s="21" t="s">
        <v>77</v>
      </c>
      <c r="B196" s="22" t="s">
        <v>78</v>
      </c>
      <c r="C196" s="23">
        <v>37801</v>
      </c>
    </row>
    <row r="197" spans="1:3" x14ac:dyDescent="0.25">
      <c r="A197" s="21" t="s">
        <v>22</v>
      </c>
      <c r="B197" s="22" t="s">
        <v>23</v>
      </c>
      <c r="C197" s="23">
        <v>5258</v>
      </c>
    </row>
    <row r="198" spans="1:3" x14ac:dyDescent="0.25">
      <c r="A198" s="21" t="s">
        <v>99</v>
      </c>
      <c r="B198" s="22" t="s">
        <v>100</v>
      </c>
      <c r="C198" s="23">
        <v>3494</v>
      </c>
    </row>
    <row r="199" spans="1:3" x14ac:dyDescent="0.25">
      <c r="A199" s="21" t="s">
        <v>79</v>
      </c>
      <c r="B199" s="22" t="s">
        <v>80</v>
      </c>
      <c r="C199" s="23">
        <v>2331</v>
      </c>
    </row>
    <row r="200" spans="1:3" x14ac:dyDescent="0.25">
      <c r="A200" s="21" t="s">
        <v>81</v>
      </c>
      <c r="B200" s="22" t="s">
        <v>82</v>
      </c>
      <c r="C200" s="23">
        <v>6184</v>
      </c>
    </row>
    <row r="201" spans="1:3" x14ac:dyDescent="0.25">
      <c r="A201" s="21" t="s">
        <v>83</v>
      </c>
      <c r="B201" s="22" t="s">
        <v>84</v>
      </c>
      <c r="C201" s="23">
        <v>58352</v>
      </c>
    </row>
    <row r="202" spans="1:3" x14ac:dyDescent="0.25">
      <c r="A202" s="21" t="s">
        <v>101</v>
      </c>
      <c r="B202" s="22" t="s">
        <v>102</v>
      </c>
      <c r="C202" s="23">
        <v>58352</v>
      </c>
    </row>
    <row r="203" spans="1:3" x14ac:dyDescent="0.25">
      <c r="A203" s="21" t="s">
        <v>103</v>
      </c>
      <c r="B203" s="22" t="s">
        <v>104</v>
      </c>
      <c r="C203" s="23">
        <v>48890</v>
      </c>
    </row>
    <row r="204" spans="1:3" x14ac:dyDescent="0.25">
      <c r="A204" s="21" t="s">
        <v>105</v>
      </c>
      <c r="B204" s="22" t="s">
        <v>106</v>
      </c>
      <c r="C204" s="23">
        <v>6255</v>
      </c>
    </row>
    <row r="205" spans="1:3" x14ac:dyDescent="0.25">
      <c r="A205" s="21" t="s">
        <v>107</v>
      </c>
      <c r="B205" s="22" t="s">
        <v>108</v>
      </c>
      <c r="C205" s="23">
        <v>6255</v>
      </c>
    </row>
    <row r="206" spans="1:3" x14ac:dyDescent="0.25">
      <c r="A206" s="5" t="s">
        <v>24</v>
      </c>
      <c r="B206" s="5"/>
      <c r="C206" s="23">
        <v>5459468</v>
      </c>
    </row>
    <row r="207" spans="1:3" x14ac:dyDescent="0.25">
      <c r="A207" s="12" t="s">
        <v>109</v>
      </c>
      <c r="B207" s="6"/>
      <c r="C207" s="7"/>
    </row>
    <row r="208" spans="1:3" x14ac:dyDescent="0.25">
      <c r="A208" s="21" t="s">
        <v>110</v>
      </c>
      <c r="B208" s="22" t="s">
        <v>111</v>
      </c>
      <c r="C208" s="23">
        <v>421119</v>
      </c>
    </row>
    <row r="209" spans="1:3" x14ac:dyDescent="0.25">
      <c r="A209" s="21" t="s">
        <v>112</v>
      </c>
      <c r="B209" s="22" t="s">
        <v>113</v>
      </c>
      <c r="C209" s="23">
        <v>421119</v>
      </c>
    </row>
    <row r="210" spans="1:3" x14ac:dyDescent="0.25">
      <c r="A210" s="5" t="s">
        <v>114</v>
      </c>
      <c r="B210" s="5"/>
      <c r="C210" s="23">
        <v>421119</v>
      </c>
    </row>
    <row r="211" spans="1:3" x14ac:dyDescent="0.25">
      <c r="A211" s="12" t="s">
        <v>59</v>
      </c>
      <c r="B211" s="6"/>
      <c r="C211" s="7"/>
    </row>
    <row r="212" spans="1:3" x14ac:dyDescent="0.25">
      <c r="A212" s="21" t="s">
        <v>60</v>
      </c>
      <c r="B212" s="22" t="s">
        <v>61</v>
      </c>
      <c r="C212" s="23">
        <v>170062</v>
      </c>
    </row>
    <row r="213" spans="1:3" x14ac:dyDescent="0.25">
      <c r="A213" s="21" t="s">
        <v>87</v>
      </c>
      <c r="B213" s="22" t="s">
        <v>88</v>
      </c>
      <c r="C213" s="23">
        <v>39724</v>
      </c>
    </row>
    <row r="214" spans="1:3" x14ac:dyDescent="0.25">
      <c r="A214" s="21" t="s">
        <v>115</v>
      </c>
      <c r="B214" s="22" t="s">
        <v>116</v>
      </c>
      <c r="C214" s="23">
        <v>4513</v>
      </c>
    </row>
    <row r="215" spans="1:3" x14ac:dyDescent="0.25">
      <c r="A215" s="21" t="s">
        <v>89</v>
      </c>
      <c r="B215" s="22" t="s">
        <v>90</v>
      </c>
      <c r="C215" s="23">
        <v>26897</v>
      </c>
    </row>
    <row r="216" spans="1:3" x14ac:dyDescent="0.25">
      <c r="A216" s="21" t="s">
        <v>91</v>
      </c>
      <c r="B216" s="22" t="s">
        <v>92</v>
      </c>
      <c r="C216" s="23">
        <v>8314</v>
      </c>
    </row>
    <row r="217" spans="1:3" x14ac:dyDescent="0.25">
      <c r="A217" s="21" t="s">
        <v>117</v>
      </c>
      <c r="B217" s="22" t="s">
        <v>118</v>
      </c>
      <c r="C217" s="23">
        <v>300</v>
      </c>
    </row>
    <row r="218" spans="1:3" x14ac:dyDescent="0.25">
      <c r="A218" s="21" t="s">
        <v>119</v>
      </c>
      <c r="B218" s="22" t="s">
        <v>120</v>
      </c>
      <c r="C218" s="23">
        <v>300</v>
      </c>
    </row>
    <row r="219" spans="1:3" x14ac:dyDescent="0.25">
      <c r="A219" s="5" t="s">
        <v>62</v>
      </c>
      <c r="B219" s="5"/>
      <c r="C219" s="23">
        <v>210086</v>
      </c>
    </row>
    <row r="220" spans="1:3" x14ac:dyDescent="0.25">
      <c r="A220" s="21"/>
      <c r="B220" s="6"/>
      <c r="C220" s="23"/>
    </row>
    <row r="221" spans="1:3" x14ac:dyDescent="0.25">
      <c r="A221" s="5" t="s">
        <v>121</v>
      </c>
      <c r="B221" s="5"/>
      <c r="C221" s="23">
        <v>6090673</v>
      </c>
    </row>
    <row r="222" spans="1:3" x14ac:dyDescent="0.25">
      <c r="A222" s="21"/>
      <c r="B222" s="6"/>
      <c r="C222" s="23"/>
    </row>
    <row r="223" spans="1:3" x14ac:dyDescent="0.25">
      <c r="A223" s="5" t="s">
        <v>122</v>
      </c>
      <c r="B223" s="5"/>
      <c r="C223" s="5"/>
    </row>
    <row r="224" spans="1:3" x14ac:dyDescent="0.25">
      <c r="A224" s="12" t="s">
        <v>5</v>
      </c>
      <c r="B224" s="6"/>
      <c r="C224" s="7"/>
    </row>
    <row r="225" spans="1:3" ht="31.5" x14ac:dyDescent="0.25">
      <c r="A225" s="21" t="s">
        <v>27</v>
      </c>
      <c r="B225" s="22" t="s">
        <v>28</v>
      </c>
      <c r="C225" s="23">
        <v>159000</v>
      </c>
    </row>
    <row r="226" spans="1:3" x14ac:dyDescent="0.25">
      <c r="A226" s="21" t="s">
        <v>29</v>
      </c>
      <c r="B226" s="22" t="s">
        <v>30</v>
      </c>
      <c r="C226" s="23">
        <v>159000</v>
      </c>
    </row>
    <row r="227" spans="1:3" x14ac:dyDescent="0.25">
      <c r="A227" s="21" t="s">
        <v>6</v>
      </c>
      <c r="B227" s="22" t="s">
        <v>7</v>
      </c>
      <c r="C227" s="23">
        <v>3123</v>
      </c>
    </row>
    <row r="228" spans="1:3" x14ac:dyDescent="0.25">
      <c r="A228" s="21" t="s">
        <v>33</v>
      </c>
      <c r="B228" s="22" t="s">
        <v>34</v>
      </c>
      <c r="C228" s="23">
        <v>176</v>
      </c>
    </row>
    <row r="229" spans="1:3" x14ac:dyDescent="0.25">
      <c r="A229" s="21" t="s">
        <v>37</v>
      </c>
      <c r="B229" s="22" t="s">
        <v>38</v>
      </c>
      <c r="C229" s="23">
        <v>2947</v>
      </c>
    </row>
    <row r="230" spans="1:3" x14ac:dyDescent="0.25">
      <c r="A230" s="21" t="s">
        <v>10</v>
      </c>
      <c r="B230" s="22" t="s">
        <v>11</v>
      </c>
      <c r="C230" s="23">
        <v>36131</v>
      </c>
    </row>
    <row r="231" spans="1:3" ht="31.5" x14ac:dyDescent="0.25">
      <c r="A231" s="21" t="s">
        <v>12</v>
      </c>
      <c r="B231" s="22" t="s">
        <v>13</v>
      </c>
      <c r="C231" s="23">
        <v>18311</v>
      </c>
    </row>
    <row r="232" spans="1:3" x14ac:dyDescent="0.25">
      <c r="A232" s="21" t="s">
        <v>71</v>
      </c>
      <c r="B232" s="22" t="s">
        <v>72</v>
      </c>
      <c r="C232" s="23">
        <v>6058</v>
      </c>
    </row>
    <row r="233" spans="1:3" x14ac:dyDescent="0.25">
      <c r="A233" s="21" t="s">
        <v>14</v>
      </c>
      <c r="B233" s="22" t="s">
        <v>15</v>
      </c>
      <c r="C233" s="23">
        <v>7664</v>
      </c>
    </row>
    <row r="234" spans="1:3" x14ac:dyDescent="0.25">
      <c r="A234" s="21" t="s">
        <v>16</v>
      </c>
      <c r="B234" s="22" t="s">
        <v>17</v>
      </c>
      <c r="C234" s="23">
        <v>4098</v>
      </c>
    </row>
    <row r="235" spans="1:3" x14ac:dyDescent="0.25">
      <c r="A235" s="21" t="s">
        <v>18</v>
      </c>
      <c r="B235" s="22" t="s">
        <v>19</v>
      </c>
      <c r="C235" s="23">
        <v>39296</v>
      </c>
    </row>
    <row r="236" spans="1:3" x14ac:dyDescent="0.25">
      <c r="A236" s="21" t="s">
        <v>55</v>
      </c>
      <c r="B236" s="22" t="s">
        <v>56</v>
      </c>
      <c r="C236" s="23">
        <v>5436</v>
      </c>
    </row>
    <row r="237" spans="1:3" x14ac:dyDescent="0.25">
      <c r="A237" s="21" t="s">
        <v>20</v>
      </c>
      <c r="B237" s="22" t="s">
        <v>21</v>
      </c>
      <c r="C237" s="23">
        <v>2439</v>
      </c>
    </row>
    <row r="238" spans="1:3" x14ac:dyDescent="0.25">
      <c r="A238" s="21" t="s">
        <v>47</v>
      </c>
      <c r="B238" s="22" t="s">
        <v>48</v>
      </c>
      <c r="C238" s="23">
        <v>22911</v>
      </c>
    </row>
    <row r="239" spans="1:3" x14ac:dyDescent="0.25">
      <c r="A239" s="21" t="s">
        <v>49</v>
      </c>
      <c r="B239" s="22" t="s">
        <v>50</v>
      </c>
      <c r="C239" s="23">
        <v>8055</v>
      </c>
    </row>
    <row r="240" spans="1:3" x14ac:dyDescent="0.25">
      <c r="A240" s="21" t="s">
        <v>22</v>
      </c>
      <c r="B240" s="22" t="s">
        <v>23</v>
      </c>
      <c r="C240" s="23">
        <v>455</v>
      </c>
    </row>
    <row r="241" spans="1:3" x14ac:dyDescent="0.25">
      <c r="A241" s="21" t="s">
        <v>103</v>
      </c>
      <c r="B241" s="22" t="s">
        <v>104</v>
      </c>
      <c r="C241" s="23">
        <v>6580</v>
      </c>
    </row>
    <row r="242" spans="1:3" x14ac:dyDescent="0.25">
      <c r="A242" s="5" t="s">
        <v>24</v>
      </c>
      <c r="B242" s="5"/>
      <c r="C242" s="23">
        <v>244130</v>
      </c>
    </row>
    <row r="243" spans="1:3" x14ac:dyDescent="0.25">
      <c r="A243" s="21"/>
      <c r="B243" s="6"/>
      <c r="C243" s="23"/>
    </row>
    <row r="244" spans="1:3" x14ac:dyDescent="0.25">
      <c r="A244" s="5" t="s">
        <v>123</v>
      </c>
      <c r="B244" s="5"/>
      <c r="C244" s="23">
        <v>244130</v>
      </c>
    </row>
    <row r="245" spans="1:3" x14ac:dyDescent="0.25">
      <c r="A245" s="21"/>
      <c r="B245" s="6"/>
      <c r="C245" s="23"/>
    </row>
    <row r="246" spans="1:3" x14ac:dyDescent="0.25">
      <c r="A246" s="5" t="s">
        <v>124</v>
      </c>
      <c r="B246" s="5"/>
      <c r="C246" s="5"/>
    </row>
    <row r="247" spans="1:3" x14ac:dyDescent="0.25">
      <c r="A247" s="12" t="s">
        <v>5</v>
      </c>
      <c r="B247" s="6"/>
      <c r="C247" s="7"/>
    </row>
    <row r="248" spans="1:3" ht="31.5" x14ac:dyDescent="0.25">
      <c r="A248" s="21" t="s">
        <v>27</v>
      </c>
      <c r="B248" s="22" t="s">
        <v>28</v>
      </c>
      <c r="C248" s="23">
        <v>171943</v>
      </c>
    </row>
    <row r="249" spans="1:3" x14ac:dyDescent="0.25">
      <c r="A249" s="21" t="s">
        <v>29</v>
      </c>
      <c r="B249" s="22" t="s">
        <v>30</v>
      </c>
      <c r="C249" s="23">
        <v>171943</v>
      </c>
    </row>
    <row r="250" spans="1:3" x14ac:dyDescent="0.25">
      <c r="A250" s="21" t="s">
        <v>6</v>
      </c>
      <c r="B250" s="22" t="s">
        <v>7</v>
      </c>
      <c r="C250" s="23">
        <v>22632</v>
      </c>
    </row>
    <row r="251" spans="1:3" ht="31.5" x14ac:dyDescent="0.25">
      <c r="A251" s="21" t="s">
        <v>35</v>
      </c>
      <c r="B251" s="22" t="s">
        <v>36</v>
      </c>
      <c r="C251" s="23">
        <v>19382</v>
      </c>
    </row>
    <row r="252" spans="1:3" x14ac:dyDescent="0.25">
      <c r="A252" s="21" t="s">
        <v>37</v>
      </c>
      <c r="B252" s="22" t="s">
        <v>38</v>
      </c>
      <c r="C252" s="23">
        <v>3250</v>
      </c>
    </row>
    <row r="253" spans="1:3" x14ac:dyDescent="0.25">
      <c r="A253" s="21" t="s">
        <v>10</v>
      </c>
      <c r="B253" s="22" t="s">
        <v>11</v>
      </c>
      <c r="C253" s="23">
        <v>41285</v>
      </c>
    </row>
    <row r="254" spans="1:3" ht="31.5" x14ac:dyDescent="0.25">
      <c r="A254" s="21" t="s">
        <v>12</v>
      </c>
      <c r="B254" s="22" t="s">
        <v>13</v>
      </c>
      <c r="C254" s="23">
        <v>20287</v>
      </c>
    </row>
    <row r="255" spans="1:3" x14ac:dyDescent="0.25">
      <c r="A255" s="21" t="s">
        <v>71</v>
      </c>
      <c r="B255" s="22" t="s">
        <v>72</v>
      </c>
      <c r="C255" s="23">
        <v>7613</v>
      </c>
    </row>
    <row r="256" spans="1:3" x14ac:dyDescent="0.25">
      <c r="A256" s="21" t="s">
        <v>14</v>
      </c>
      <c r="B256" s="22" t="s">
        <v>15</v>
      </c>
      <c r="C256" s="23">
        <v>8499</v>
      </c>
    </row>
    <row r="257" spans="1:3" x14ac:dyDescent="0.25">
      <c r="A257" s="21" t="s">
        <v>16</v>
      </c>
      <c r="B257" s="22" t="s">
        <v>17</v>
      </c>
      <c r="C257" s="23">
        <v>4886</v>
      </c>
    </row>
    <row r="258" spans="1:3" x14ac:dyDescent="0.25">
      <c r="A258" s="21" t="s">
        <v>18</v>
      </c>
      <c r="B258" s="22" t="s">
        <v>19</v>
      </c>
      <c r="C258" s="23">
        <v>33449</v>
      </c>
    </row>
    <row r="259" spans="1:3" x14ac:dyDescent="0.25">
      <c r="A259" s="21" t="s">
        <v>75</v>
      </c>
      <c r="B259" s="22" t="s">
        <v>76</v>
      </c>
      <c r="C259" s="23">
        <v>78</v>
      </c>
    </row>
    <row r="260" spans="1:3" x14ac:dyDescent="0.25">
      <c r="A260" s="21" t="s">
        <v>20</v>
      </c>
      <c r="B260" s="22" t="s">
        <v>21</v>
      </c>
      <c r="C260" s="23">
        <v>19932</v>
      </c>
    </row>
    <row r="261" spans="1:3" x14ac:dyDescent="0.25">
      <c r="A261" s="21" t="s">
        <v>47</v>
      </c>
      <c r="B261" s="22" t="s">
        <v>48</v>
      </c>
      <c r="C261" s="23">
        <v>8200</v>
      </c>
    </row>
    <row r="262" spans="1:3" x14ac:dyDescent="0.25">
      <c r="A262" s="21" t="s">
        <v>49</v>
      </c>
      <c r="B262" s="22" t="s">
        <v>50</v>
      </c>
      <c r="C262" s="23">
        <v>5239</v>
      </c>
    </row>
    <row r="263" spans="1:3" x14ac:dyDescent="0.25">
      <c r="A263" s="21" t="s">
        <v>103</v>
      </c>
      <c r="B263" s="22" t="s">
        <v>104</v>
      </c>
      <c r="C263" s="23">
        <v>23339</v>
      </c>
    </row>
    <row r="264" spans="1:3" x14ac:dyDescent="0.25">
      <c r="A264" s="5" t="s">
        <v>24</v>
      </c>
      <c r="B264" s="5"/>
      <c r="C264" s="23">
        <v>292648</v>
      </c>
    </row>
    <row r="265" spans="1:3" x14ac:dyDescent="0.25">
      <c r="A265" s="21"/>
      <c r="B265" s="6"/>
      <c r="C265" s="23"/>
    </row>
    <row r="266" spans="1:3" ht="31.5" x14ac:dyDescent="0.25">
      <c r="A266" s="5" t="s">
        <v>125</v>
      </c>
      <c r="B266" s="5"/>
      <c r="C266" s="23">
        <v>292648</v>
      </c>
    </row>
    <row r="267" spans="1:3" x14ac:dyDescent="0.25">
      <c r="A267" s="21"/>
      <c r="B267" s="6"/>
      <c r="C267" s="23"/>
    </row>
    <row r="268" spans="1:3" x14ac:dyDescent="0.25">
      <c r="A268" s="5" t="s">
        <v>126</v>
      </c>
      <c r="B268" s="5"/>
      <c r="C268" s="5"/>
    </row>
    <row r="269" spans="1:3" x14ac:dyDescent="0.25">
      <c r="A269" s="12" t="s">
        <v>5</v>
      </c>
      <c r="B269" s="6"/>
      <c r="C269" s="7"/>
    </row>
    <row r="270" spans="1:3" ht="31.5" x14ac:dyDescent="0.25">
      <c r="A270" s="21" t="s">
        <v>27</v>
      </c>
      <c r="B270" s="22" t="s">
        <v>28</v>
      </c>
      <c r="C270" s="23">
        <v>65973</v>
      </c>
    </row>
    <row r="271" spans="1:3" x14ac:dyDescent="0.25">
      <c r="A271" s="21" t="s">
        <v>29</v>
      </c>
      <c r="B271" s="22" t="s">
        <v>30</v>
      </c>
      <c r="C271" s="23">
        <v>65973</v>
      </c>
    </row>
    <row r="272" spans="1:3" x14ac:dyDescent="0.25">
      <c r="A272" s="21" t="s">
        <v>6</v>
      </c>
      <c r="B272" s="22" t="s">
        <v>7</v>
      </c>
      <c r="C272" s="23">
        <v>2243</v>
      </c>
    </row>
    <row r="273" spans="1:3" x14ac:dyDescent="0.25">
      <c r="A273" s="21" t="s">
        <v>33</v>
      </c>
      <c r="B273" s="22" t="s">
        <v>34</v>
      </c>
      <c r="C273" s="23">
        <v>1179</v>
      </c>
    </row>
    <row r="274" spans="1:3" ht="31.5" x14ac:dyDescent="0.25">
      <c r="A274" s="21" t="s">
        <v>35</v>
      </c>
      <c r="B274" s="22" t="s">
        <v>36</v>
      </c>
      <c r="C274" s="23">
        <v>753</v>
      </c>
    </row>
    <row r="275" spans="1:3" x14ac:dyDescent="0.25">
      <c r="A275" s="21" t="s">
        <v>37</v>
      </c>
      <c r="B275" s="22" t="s">
        <v>38</v>
      </c>
      <c r="C275" s="23">
        <v>311</v>
      </c>
    </row>
    <row r="276" spans="1:3" x14ac:dyDescent="0.25">
      <c r="A276" s="21" t="s">
        <v>10</v>
      </c>
      <c r="B276" s="22" t="s">
        <v>11</v>
      </c>
      <c r="C276" s="23">
        <v>14931</v>
      </c>
    </row>
    <row r="277" spans="1:3" ht="31.5" x14ac:dyDescent="0.25">
      <c r="A277" s="21" t="s">
        <v>12</v>
      </c>
      <c r="B277" s="22" t="s">
        <v>13</v>
      </c>
      <c r="C277" s="23">
        <v>8240</v>
      </c>
    </row>
    <row r="278" spans="1:3" x14ac:dyDescent="0.25">
      <c r="A278" s="21" t="s">
        <v>71</v>
      </c>
      <c r="B278" s="22" t="s">
        <v>72</v>
      </c>
      <c r="C278" s="23">
        <v>2035</v>
      </c>
    </row>
    <row r="279" spans="1:3" x14ac:dyDescent="0.25">
      <c r="A279" s="21" t="s">
        <v>14</v>
      </c>
      <c r="B279" s="22" t="s">
        <v>15</v>
      </c>
      <c r="C279" s="23">
        <v>3266</v>
      </c>
    </row>
    <row r="280" spans="1:3" x14ac:dyDescent="0.25">
      <c r="A280" s="21" t="s">
        <v>16</v>
      </c>
      <c r="B280" s="22" t="s">
        <v>17</v>
      </c>
      <c r="C280" s="23">
        <v>1390</v>
      </c>
    </row>
    <row r="281" spans="1:3" x14ac:dyDescent="0.25">
      <c r="A281" s="21" t="s">
        <v>18</v>
      </c>
      <c r="B281" s="22" t="s">
        <v>19</v>
      </c>
      <c r="C281" s="23">
        <v>40882</v>
      </c>
    </row>
    <row r="282" spans="1:3" x14ac:dyDescent="0.25">
      <c r="A282" s="21" t="s">
        <v>73</v>
      </c>
      <c r="B282" s="22" t="s">
        <v>74</v>
      </c>
      <c r="C282" s="23">
        <v>700</v>
      </c>
    </row>
    <row r="283" spans="1:3" x14ac:dyDescent="0.25">
      <c r="A283" s="21" t="s">
        <v>75</v>
      </c>
      <c r="B283" s="22" t="s">
        <v>76</v>
      </c>
      <c r="C283" s="23">
        <v>120</v>
      </c>
    </row>
    <row r="284" spans="1:3" x14ac:dyDescent="0.25">
      <c r="A284" s="21" t="s">
        <v>20</v>
      </c>
      <c r="B284" s="22" t="s">
        <v>21</v>
      </c>
      <c r="C284" s="23">
        <v>5029</v>
      </c>
    </row>
    <row r="285" spans="1:3" x14ac:dyDescent="0.25">
      <c r="A285" s="21" t="s">
        <v>47</v>
      </c>
      <c r="B285" s="22" t="s">
        <v>48</v>
      </c>
      <c r="C285" s="23">
        <v>31441</v>
      </c>
    </row>
    <row r="286" spans="1:3" x14ac:dyDescent="0.25">
      <c r="A286" s="21" t="s">
        <v>49</v>
      </c>
      <c r="B286" s="22" t="s">
        <v>50</v>
      </c>
      <c r="C286" s="23">
        <v>3151</v>
      </c>
    </row>
    <row r="287" spans="1:3" x14ac:dyDescent="0.25">
      <c r="A287" s="21" t="s">
        <v>77</v>
      </c>
      <c r="B287" s="22" t="s">
        <v>78</v>
      </c>
      <c r="C287" s="23">
        <v>238</v>
      </c>
    </row>
    <row r="288" spans="1:3" x14ac:dyDescent="0.25">
      <c r="A288" s="21" t="s">
        <v>79</v>
      </c>
      <c r="B288" s="22" t="s">
        <v>80</v>
      </c>
      <c r="C288" s="23">
        <v>203</v>
      </c>
    </row>
    <row r="289" spans="1:3" x14ac:dyDescent="0.25">
      <c r="A289" s="21" t="s">
        <v>83</v>
      </c>
      <c r="B289" s="22" t="s">
        <v>84</v>
      </c>
      <c r="C289" s="23">
        <v>448</v>
      </c>
    </row>
    <row r="290" spans="1:3" x14ac:dyDescent="0.25">
      <c r="A290" s="21" t="s">
        <v>101</v>
      </c>
      <c r="B290" s="22" t="s">
        <v>102</v>
      </c>
      <c r="C290" s="23">
        <v>448</v>
      </c>
    </row>
    <row r="291" spans="1:3" x14ac:dyDescent="0.25">
      <c r="A291" s="5" t="s">
        <v>24</v>
      </c>
      <c r="B291" s="5"/>
      <c r="C291" s="23">
        <v>124477</v>
      </c>
    </row>
    <row r="292" spans="1:3" x14ac:dyDescent="0.25">
      <c r="A292" s="21"/>
      <c r="B292" s="6"/>
      <c r="C292" s="23"/>
    </row>
    <row r="293" spans="1:3" x14ac:dyDescent="0.25">
      <c r="A293" s="5" t="s">
        <v>127</v>
      </c>
      <c r="B293" s="5"/>
      <c r="C293" s="23">
        <v>124477</v>
      </c>
    </row>
    <row r="294" spans="1:3" x14ac:dyDescent="0.25">
      <c r="A294" s="21"/>
      <c r="B294" s="6"/>
      <c r="C294" s="23"/>
    </row>
    <row r="295" spans="1:3" x14ac:dyDescent="0.25">
      <c r="A295" s="5" t="s">
        <v>128</v>
      </c>
      <c r="B295" s="5"/>
      <c r="C295" s="5"/>
    </row>
    <row r="296" spans="1:3" x14ac:dyDescent="0.25">
      <c r="A296" s="12" t="s">
        <v>5</v>
      </c>
      <c r="B296" s="6"/>
      <c r="C296" s="7"/>
    </row>
    <row r="297" spans="1:3" ht="31.5" x14ac:dyDescent="0.25">
      <c r="A297" s="21" t="s">
        <v>27</v>
      </c>
      <c r="B297" s="22" t="s">
        <v>28</v>
      </c>
      <c r="C297" s="23">
        <v>78197</v>
      </c>
    </row>
    <row r="298" spans="1:3" x14ac:dyDescent="0.25">
      <c r="A298" s="21" t="s">
        <v>29</v>
      </c>
      <c r="B298" s="22" t="s">
        <v>30</v>
      </c>
      <c r="C298" s="23">
        <v>78197</v>
      </c>
    </row>
    <row r="299" spans="1:3" x14ac:dyDescent="0.25">
      <c r="A299" s="21" t="s">
        <v>6</v>
      </c>
      <c r="B299" s="22" t="s">
        <v>7</v>
      </c>
      <c r="C299" s="23">
        <v>3044</v>
      </c>
    </row>
    <row r="300" spans="1:3" ht="31.5" x14ac:dyDescent="0.25">
      <c r="A300" s="21" t="s">
        <v>35</v>
      </c>
      <c r="B300" s="22" t="s">
        <v>36</v>
      </c>
      <c r="C300" s="23">
        <v>1413</v>
      </c>
    </row>
    <row r="301" spans="1:3" x14ac:dyDescent="0.25">
      <c r="A301" s="21" t="s">
        <v>37</v>
      </c>
      <c r="B301" s="22" t="s">
        <v>38</v>
      </c>
      <c r="C301" s="23">
        <v>1631</v>
      </c>
    </row>
    <row r="302" spans="1:3" x14ac:dyDescent="0.25">
      <c r="A302" s="21" t="s">
        <v>10</v>
      </c>
      <c r="B302" s="22" t="s">
        <v>11</v>
      </c>
      <c r="C302" s="23">
        <v>17472</v>
      </c>
    </row>
    <row r="303" spans="1:3" ht="31.5" x14ac:dyDescent="0.25">
      <c r="A303" s="21" t="s">
        <v>12</v>
      </c>
      <c r="B303" s="22" t="s">
        <v>13</v>
      </c>
      <c r="C303" s="23">
        <v>9423</v>
      </c>
    </row>
    <row r="304" spans="1:3" x14ac:dyDescent="0.25">
      <c r="A304" s="21" t="s">
        <v>71</v>
      </c>
      <c r="B304" s="22" t="s">
        <v>72</v>
      </c>
      <c r="C304" s="23">
        <v>2310</v>
      </c>
    </row>
    <row r="305" spans="1:3" x14ac:dyDescent="0.25">
      <c r="A305" s="21" t="s">
        <v>14</v>
      </c>
      <c r="B305" s="22" t="s">
        <v>15</v>
      </c>
      <c r="C305" s="23">
        <v>3843</v>
      </c>
    </row>
    <row r="306" spans="1:3" x14ac:dyDescent="0.25">
      <c r="A306" s="21" t="s">
        <v>16</v>
      </c>
      <c r="B306" s="22" t="s">
        <v>17</v>
      </c>
      <c r="C306" s="23">
        <v>1896</v>
      </c>
    </row>
    <row r="307" spans="1:3" x14ac:dyDescent="0.25">
      <c r="A307" s="21" t="s">
        <v>18</v>
      </c>
      <c r="B307" s="22" t="s">
        <v>19</v>
      </c>
      <c r="C307" s="23">
        <v>250</v>
      </c>
    </row>
    <row r="308" spans="1:3" x14ac:dyDescent="0.25">
      <c r="A308" s="21" t="s">
        <v>49</v>
      </c>
      <c r="B308" s="22" t="s">
        <v>50</v>
      </c>
      <c r="C308" s="23">
        <v>250</v>
      </c>
    </row>
    <row r="309" spans="1:3" x14ac:dyDescent="0.25">
      <c r="A309" s="5" t="s">
        <v>24</v>
      </c>
      <c r="B309" s="5"/>
      <c r="C309" s="23">
        <v>98963</v>
      </c>
    </row>
    <row r="310" spans="1:3" x14ac:dyDescent="0.25">
      <c r="A310" s="21"/>
      <c r="B310" s="6"/>
      <c r="C310" s="23"/>
    </row>
    <row r="311" spans="1:3" x14ac:dyDescent="0.25">
      <c r="A311" s="5" t="s">
        <v>129</v>
      </c>
      <c r="B311" s="5"/>
      <c r="C311" s="23">
        <v>98963</v>
      </c>
    </row>
    <row r="312" spans="1:3" x14ac:dyDescent="0.25">
      <c r="A312" s="21"/>
      <c r="B312" s="6"/>
      <c r="C312" s="23"/>
    </row>
    <row r="313" spans="1:3" x14ac:dyDescent="0.25">
      <c r="A313" s="5" t="s">
        <v>130</v>
      </c>
      <c r="B313" s="5"/>
      <c r="C313" s="5"/>
    </row>
    <row r="314" spans="1:3" x14ac:dyDescent="0.25">
      <c r="A314" s="12" t="s">
        <v>5</v>
      </c>
      <c r="B314" s="6"/>
      <c r="C314" s="7"/>
    </row>
    <row r="315" spans="1:3" ht="31.5" x14ac:dyDescent="0.25">
      <c r="A315" s="21" t="s">
        <v>27</v>
      </c>
      <c r="B315" s="22" t="s">
        <v>28</v>
      </c>
      <c r="C315" s="23">
        <v>59803</v>
      </c>
    </row>
    <row r="316" spans="1:3" x14ac:dyDescent="0.25">
      <c r="A316" s="21" t="s">
        <v>29</v>
      </c>
      <c r="B316" s="22" t="s">
        <v>30</v>
      </c>
      <c r="C316" s="23">
        <v>59803</v>
      </c>
    </row>
    <row r="317" spans="1:3" x14ac:dyDescent="0.25">
      <c r="A317" s="21" t="s">
        <v>6</v>
      </c>
      <c r="B317" s="22" t="s">
        <v>7</v>
      </c>
      <c r="C317" s="23">
        <v>4755</v>
      </c>
    </row>
    <row r="318" spans="1:3" ht="31.5" x14ac:dyDescent="0.25">
      <c r="A318" s="21" t="s">
        <v>35</v>
      </c>
      <c r="B318" s="22" t="s">
        <v>36</v>
      </c>
      <c r="C318" s="23">
        <v>4379</v>
      </c>
    </row>
    <row r="319" spans="1:3" x14ac:dyDescent="0.25">
      <c r="A319" s="21" t="s">
        <v>37</v>
      </c>
      <c r="B319" s="22" t="s">
        <v>38</v>
      </c>
      <c r="C319" s="23">
        <v>376</v>
      </c>
    </row>
    <row r="320" spans="1:3" x14ac:dyDescent="0.25">
      <c r="A320" s="21" t="s">
        <v>10</v>
      </c>
      <c r="B320" s="22" t="s">
        <v>11</v>
      </c>
      <c r="C320" s="23">
        <v>14020</v>
      </c>
    </row>
    <row r="321" spans="1:3" ht="31.5" x14ac:dyDescent="0.25">
      <c r="A321" s="21" t="s">
        <v>12</v>
      </c>
      <c r="B321" s="22" t="s">
        <v>13</v>
      </c>
      <c r="C321" s="23">
        <v>7025</v>
      </c>
    </row>
    <row r="322" spans="1:3" x14ac:dyDescent="0.25">
      <c r="A322" s="21" t="s">
        <v>71</v>
      </c>
      <c r="B322" s="22" t="s">
        <v>72</v>
      </c>
      <c r="C322" s="23">
        <v>2604</v>
      </c>
    </row>
    <row r="323" spans="1:3" x14ac:dyDescent="0.25">
      <c r="A323" s="21" t="s">
        <v>14</v>
      </c>
      <c r="B323" s="22" t="s">
        <v>15</v>
      </c>
      <c r="C323" s="23">
        <v>2874</v>
      </c>
    </row>
    <row r="324" spans="1:3" x14ac:dyDescent="0.25">
      <c r="A324" s="21" t="s">
        <v>16</v>
      </c>
      <c r="B324" s="22" t="s">
        <v>17</v>
      </c>
      <c r="C324" s="23">
        <v>1517</v>
      </c>
    </row>
    <row r="325" spans="1:3" x14ac:dyDescent="0.25">
      <c r="A325" s="21" t="s">
        <v>18</v>
      </c>
      <c r="B325" s="22" t="s">
        <v>19</v>
      </c>
      <c r="C325" s="23">
        <v>549</v>
      </c>
    </row>
    <row r="326" spans="1:3" x14ac:dyDescent="0.25">
      <c r="A326" s="21" t="s">
        <v>55</v>
      </c>
      <c r="B326" s="22" t="s">
        <v>56</v>
      </c>
      <c r="C326" s="23">
        <v>426</v>
      </c>
    </row>
    <row r="327" spans="1:3" x14ac:dyDescent="0.25">
      <c r="A327" s="21" t="s">
        <v>20</v>
      </c>
      <c r="B327" s="22" t="s">
        <v>21</v>
      </c>
      <c r="C327" s="23">
        <v>54</v>
      </c>
    </row>
    <row r="328" spans="1:3" x14ac:dyDescent="0.25">
      <c r="A328" s="21" t="s">
        <v>49</v>
      </c>
      <c r="B328" s="22" t="s">
        <v>50</v>
      </c>
      <c r="C328" s="23">
        <v>69</v>
      </c>
    </row>
    <row r="329" spans="1:3" x14ac:dyDescent="0.25">
      <c r="A329" s="5" t="s">
        <v>24</v>
      </c>
      <c r="B329" s="5"/>
      <c r="C329" s="23">
        <v>79127</v>
      </c>
    </row>
    <row r="330" spans="1:3" x14ac:dyDescent="0.25">
      <c r="A330" s="21"/>
      <c r="B330" s="6"/>
      <c r="C330" s="23"/>
    </row>
    <row r="331" spans="1:3" x14ac:dyDescent="0.25">
      <c r="A331" s="5" t="s">
        <v>131</v>
      </c>
      <c r="B331" s="5"/>
      <c r="C331" s="23">
        <v>79127</v>
      </c>
    </row>
    <row r="332" spans="1:3" x14ac:dyDescent="0.25">
      <c r="A332" s="21"/>
      <c r="B332" s="6"/>
      <c r="C332" s="23"/>
    </row>
    <row r="333" spans="1:3" x14ac:dyDescent="0.25">
      <c r="A333" s="5" t="s">
        <v>132</v>
      </c>
      <c r="B333" s="5"/>
      <c r="C333" s="5"/>
    </row>
    <row r="334" spans="1:3" x14ac:dyDescent="0.25">
      <c r="A334" s="12" t="s">
        <v>5</v>
      </c>
      <c r="B334" s="6"/>
      <c r="C334" s="7"/>
    </row>
    <row r="335" spans="1:3" ht="31.5" x14ac:dyDescent="0.25">
      <c r="A335" s="21" t="s">
        <v>27</v>
      </c>
      <c r="B335" s="22" t="s">
        <v>28</v>
      </c>
      <c r="C335" s="23">
        <v>13626</v>
      </c>
    </row>
    <row r="336" spans="1:3" x14ac:dyDescent="0.25">
      <c r="A336" s="21" t="s">
        <v>29</v>
      </c>
      <c r="B336" s="22" t="s">
        <v>30</v>
      </c>
      <c r="C336" s="23">
        <v>13626</v>
      </c>
    </row>
    <row r="337" spans="1:3" x14ac:dyDescent="0.25">
      <c r="A337" s="21" t="s">
        <v>10</v>
      </c>
      <c r="B337" s="22" t="s">
        <v>11</v>
      </c>
      <c r="C337" s="23">
        <v>2429</v>
      </c>
    </row>
    <row r="338" spans="1:3" ht="31.5" x14ac:dyDescent="0.25">
      <c r="A338" s="21" t="s">
        <v>12</v>
      </c>
      <c r="B338" s="22" t="s">
        <v>13</v>
      </c>
      <c r="C338" s="23">
        <v>1559</v>
      </c>
    </row>
    <row r="339" spans="1:3" x14ac:dyDescent="0.25">
      <c r="A339" s="21" t="s">
        <v>14</v>
      </c>
      <c r="B339" s="22" t="s">
        <v>15</v>
      </c>
      <c r="C339" s="23">
        <v>613</v>
      </c>
    </row>
    <row r="340" spans="1:3" x14ac:dyDescent="0.25">
      <c r="A340" s="21" t="s">
        <v>16</v>
      </c>
      <c r="B340" s="22" t="s">
        <v>17</v>
      </c>
      <c r="C340" s="23">
        <v>257</v>
      </c>
    </row>
    <row r="341" spans="1:3" x14ac:dyDescent="0.25">
      <c r="A341" s="21" t="s">
        <v>18</v>
      </c>
      <c r="B341" s="22" t="s">
        <v>19</v>
      </c>
      <c r="C341" s="23">
        <v>33755</v>
      </c>
    </row>
    <row r="342" spans="1:3" x14ac:dyDescent="0.25">
      <c r="A342" s="21" t="s">
        <v>73</v>
      </c>
      <c r="B342" s="22" t="s">
        <v>74</v>
      </c>
      <c r="C342" s="23">
        <v>1093</v>
      </c>
    </row>
    <row r="343" spans="1:3" x14ac:dyDescent="0.25">
      <c r="A343" s="21" t="s">
        <v>20</v>
      </c>
      <c r="B343" s="22" t="s">
        <v>21</v>
      </c>
      <c r="C343" s="23">
        <v>71</v>
      </c>
    </row>
    <row r="344" spans="1:3" x14ac:dyDescent="0.25">
      <c r="A344" s="21" t="s">
        <v>47</v>
      </c>
      <c r="B344" s="22" t="s">
        <v>48</v>
      </c>
      <c r="C344" s="23">
        <v>3430</v>
      </c>
    </row>
    <row r="345" spans="1:3" x14ac:dyDescent="0.25">
      <c r="A345" s="21" t="s">
        <v>49</v>
      </c>
      <c r="B345" s="22" t="s">
        <v>50</v>
      </c>
      <c r="C345" s="23">
        <v>25723</v>
      </c>
    </row>
    <row r="346" spans="1:3" x14ac:dyDescent="0.25">
      <c r="A346" s="21" t="s">
        <v>79</v>
      </c>
      <c r="B346" s="22" t="s">
        <v>80</v>
      </c>
      <c r="C346" s="23">
        <v>3438</v>
      </c>
    </row>
    <row r="347" spans="1:3" x14ac:dyDescent="0.25">
      <c r="A347" s="21" t="s">
        <v>83</v>
      </c>
      <c r="B347" s="22" t="s">
        <v>84</v>
      </c>
      <c r="C347" s="23">
        <v>62</v>
      </c>
    </row>
    <row r="348" spans="1:3" x14ac:dyDescent="0.25">
      <c r="A348" s="21" t="s">
        <v>101</v>
      </c>
      <c r="B348" s="22" t="s">
        <v>102</v>
      </c>
      <c r="C348" s="23">
        <v>62</v>
      </c>
    </row>
    <row r="349" spans="1:3" x14ac:dyDescent="0.25">
      <c r="A349" s="5" t="s">
        <v>24</v>
      </c>
      <c r="B349" s="5"/>
      <c r="C349" s="23">
        <v>49872</v>
      </c>
    </row>
    <row r="350" spans="1:3" x14ac:dyDescent="0.25">
      <c r="A350" s="21"/>
      <c r="B350" s="6"/>
      <c r="C350" s="23"/>
    </row>
    <row r="351" spans="1:3" x14ac:dyDescent="0.25">
      <c r="A351" s="5" t="s">
        <v>133</v>
      </c>
      <c r="B351" s="5"/>
      <c r="C351" s="23">
        <v>49872</v>
      </c>
    </row>
    <row r="352" spans="1:3" x14ac:dyDescent="0.25">
      <c r="A352" s="21"/>
      <c r="B352" s="6"/>
      <c r="C352" s="23"/>
    </row>
    <row r="353" spans="1:3" x14ac:dyDescent="0.25">
      <c r="A353" s="5" t="s">
        <v>135</v>
      </c>
      <c r="B353" s="5"/>
      <c r="C353" s="23">
        <v>10384119</v>
      </c>
    </row>
    <row r="354" spans="1:3" x14ac:dyDescent="0.25">
      <c r="A354" s="21"/>
      <c r="B354" s="6"/>
      <c r="C354" s="23"/>
    </row>
    <row r="355" spans="1:3" x14ac:dyDescent="0.25">
      <c r="A355" s="21"/>
      <c r="B355" s="6"/>
      <c r="C355" s="23"/>
    </row>
    <row r="356" spans="1:3" x14ac:dyDescent="0.25">
      <c r="A356" s="5" t="s">
        <v>136</v>
      </c>
      <c r="B356" s="5"/>
      <c r="C356" s="5"/>
    </row>
    <row r="357" spans="1:3" x14ac:dyDescent="0.25">
      <c r="A357" s="5" t="s">
        <v>69</v>
      </c>
      <c r="B357" s="5"/>
      <c r="C357" s="5"/>
    </row>
    <row r="358" spans="1:3" x14ac:dyDescent="0.25">
      <c r="A358" s="5" t="s">
        <v>137</v>
      </c>
      <c r="B358" s="5"/>
      <c r="C358" s="5"/>
    </row>
    <row r="359" spans="1:3" x14ac:dyDescent="0.25">
      <c r="A359" s="12" t="s">
        <v>5</v>
      </c>
      <c r="B359" s="6"/>
      <c r="C359" s="7"/>
    </row>
    <row r="360" spans="1:3" ht="31.5" x14ac:dyDescent="0.25">
      <c r="A360" s="21" t="s">
        <v>27</v>
      </c>
      <c r="B360" s="22" t="s">
        <v>28</v>
      </c>
      <c r="C360" s="23">
        <v>723653</v>
      </c>
    </row>
    <row r="361" spans="1:3" x14ac:dyDescent="0.25">
      <c r="A361" s="21" t="s">
        <v>29</v>
      </c>
      <c r="B361" s="22" t="s">
        <v>30</v>
      </c>
      <c r="C361" s="23">
        <v>723653</v>
      </c>
    </row>
    <row r="362" spans="1:3" x14ac:dyDescent="0.25">
      <c r="A362" s="21" t="s">
        <v>6</v>
      </c>
      <c r="B362" s="22" t="s">
        <v>7</v>
      </c>
      <c r="C362" s="23">
        <v>27667</v>
      </c>
    </row>
    <row r="363" spans="1:3" ht="31.5" x14ac:dyDescent="0.25">
      <c r="A363" s="21" t="s">
        <v>35</v>
      </c>
      <c r="B363" s="22" t="s">
        <v>36</v>
      </c>
      <c r="C363" s="23">
        <v>13709</v>
      </c>
    </row>
    <row r="364" spans="1:3" x14ac:dyDescent="0.25">
      <c r="A364" s="21" t="s">
        <v>45</v>
      </c>
      <c r="B364" s="22" t="s">
        <v>46</v>
      </c>
      <c r="C364" s="23">
        <v>2580</v>
      </c>
    </row>
    <row r="365" spans="1:3" x14ac:dyDescent="0.25">
      <c r="A365" s="21" t="s">
        <v>37</v>
      </c>
      <c r="B365" s="22" t="s">
        <v>38</v>
      </c>
      <c r="C365" s="23">
        <v>11378</v>
      </c>
    </row>
    <row r="366" spans="1:3" x14ac:dyDescent="0.25">
      <c r="A366" s="21" t="s">
        <v>10</v>
      </c>
      <c r="B366" s="22" t="s">
        <v>11</v>
      </c>
      <c r="C366" s="23">
        <v>144295</v>
      </c>
    </row>
    <row r="367" spans="1:3" ht="31.5" x14ac:dyDescent="0.25">
      <c r="A367" s="21" t="s">
        <v>12</v>
      </c>
      <c r="B367" s="22" t="s">
        <v>13</v>
      </c>
      <c r="C367" s="23">
        <v>86908</v>
      </c>
    </row>
    <row r="368" spans="1:3" x14ac:dyDescent="0.25">
      <c r="A368" s="21" t="s">
        <v>71</v>
      </c>
      <c r="B368" s="22" t="s">
        <v>72</v>
      </c>
      <c r="C368" s="23">
        <v>1043</v>
      </c>
    </row>
    <row r="369" spans="1:3" x14ac:dyDescent="0.25">
      <c r="A369" s="21" t="s">
        <v>14</v>
      </c>
      <c r="B369" s="22" t="s">
        <v>15</v>
      </c>
      <c r="C369" s="23">
        <v>36862</v>
      </c>
    </row>
    <row r="370" spans="1:3" x14ac:dyDescent="0.25">
      <c r="A370" s="21" t="s">
        <v>16</v>
      </c>
      <c r="B370" s="22" t="s">
        <v>17</v>
      </c>
      <c r="C370" s="23">
        <v>19482</v>
      </c>
    </row>
    <row r="371" spans="1:3" x14ac:dyDescent="0.25">
      <c r="A371" s="21" t="s">
        <v>18</v>
      </c>
      <c r="B371" s="22" t="s">
        <v>19</v>
      </c>
      <c r="C371" s="23">
        <v>148522</v>
      </c>
    </row>
    <row r="372" spans="1:3" x14ac:dyDescent="0.25">
      <c r="A372" s="21" t="s">
        <v>55</v>
      </c>
      <c r="B372" s="22" t="s">
        <v>56</v>
      </c>
      <c r="C372" s="23">
        <v>32122</v>
      </c>
    </row>
    <row r="373" spans="1:3" x14ac:dyDescent="0.25">
      <c r="A373" s="21" t="s">
        <v>73</v>
      </c>
      <c r="B373" s="22" t="s">
        <v>74</v>
      </c>
      <c r="C373" s="23">
        <v>2847</v>
      </c>
    </row>
    <row r="374" spans="1:3" x14ac:dyDescent="0.25">
      <c r="A374" s="21" t="s">
        <v>20</v>
      </c>
      <c r="B374" s="22" t="s">
        <v>21</v>
      </c>
      <c r="C374" s="23">
        <v>8339</v>
      </c>
    </row>
    <row r="375" spans="1:3" x14ac:dyDescent="0.25">
      <c r="A375" s="21" t="s">
        <v>47</v>
      </c>
      <c r="B375" s="22" t="s">
        <v>48</v>
      </c>
      <c r="C375" s="23">
        <v>80446</v>
      </c>
    </row>
    <row r="376" spans="1:3" x14ac:dyDescent="0.25">
      <c r="A376" s="21" t="s">
        <v>49</v>
      </c>
      <c r="B376" s="22" t="s">
        <v>50</v>
      </c>
      <c r="C376" s="23">
        <v>13114</v>
      </c>
    </row>
    <row r="377" spans="1:3" x14ac:dyDescent="0.25">
      <c r="A377" s="21" t="s">
        <v>77</v>
      </c>
      <c r="B377" s="22" t="s">
        <v>78</v>
      </c>
      <c r="C377" s="23">
        <v>11109</v>
      </c>
    </row>
    <row r="378" spans="1:3" x14ac:dyDescent="0.25">
      <c r="A378" s="21" t="s">
        <v>79</v>
      </c>
      <c r="B378" s="22" t="s">
        <v>80</v>
      </c>
      <c r="C378" s="23">
        <v>84</v>
      </c>
    </row>
    <row r="379" spans="1:3" x14ac:dyDescent="0.25">
      <c r="A379" s="21" t="s">
        <v>81</v>
      </c>
      <c r="B379" s="22" t="s">
        <v>82</v>
      </c>
      <c r="C379" s="23">
        <v>461</v>
      </c>
    </row>
    <row r="380" spans="1:3" x14ac:dyDescent="0.25">
      <c r="A380" s="21" t="s">
        <v>83</v>
      </c>
      <c r="B380" s="22" t="s">
        <v>84</v>
      </c>
      <c r="C380" s="23">
        <v>150</v>
      </c>
    </row>
    <row r="381" spans="1:3" x14ac:dyDescent="0.25">
      <c r="A381" s="21" t="s">
        <v>85</v>
      </c>
      <c r="B381" s="22" t="s">
        <v>86</v>
      </c>
      <c r="C381" s="23">
        <v>150</v>
      </c>
    </row>
    <row r="382" spans="1:3" x14ac:dyDescent="0.25">
      <c r="A382" s="5" t="s">
        <v>24</v>
      </c>
      <c r="B382" s="5"/>
      <c r="C382" s="23">
        <v>1044287</v>
      </c>
    </row>
    <row r="383" spans="1:3" x14ac:dyDescent="0.25">
      <c r="A383" s="12" t="s">
        <v>59</v>
      </c>
      <c r="B383" s="6"/>
      <c r="C383" s="7"/>
    </row>
    <row r="384" spans="1:3" x14ac:dyDescent="0.25">
      <c r="A384" s="21" t="s">
        <v>87</v>
      </c>
      <c r="B384" s="22" t="s">
        <v>88</v>
      </c>
      <c r="C384" s="23">
        <v>2227</v>
      </c>
    </row>
    <row r="385" spans="1:3" x14ac:dyDescent="0.25">
      <c r="A385" s="21" t="s">
        <v>89</v>
      </c>
      <c r="B385" s="22" t="s">
        <v>90</v>
      </c>
      <c r="C385" s="23">
        <v>2227</v>
      </c>
    </row>
    <row r="386" spans="1:3" x14ac:dyDescent="0.25">
      <c r="A386" s="5" t="s">
        <v>62</v>
      </c>
      <c r="B386" s="5"/>
      <c r="C386" s="23">
        <v>2227</v>
      </c>
    </row>
    <row r="387" spans="1:3" x14ac:dyDescent="0.25">
      <c r="A387" s="21"/>
      <c r="B387" s="6"/>
      <c r="C387" s="23"/>
    </row>
    <row r="388" spans="1:3" x14ac:dyDescent="0.25">
      <c r="A388" s="5" t="s">
        <v>138</v>
      </c>
      <c r="B388" s="5"/>
      <c r="C388" s="23">
        <v>1046514</v>
      </c>
    </row>
    <row r="389" spans="1:3" x14ac:dyDescent="0.25">
      <c r="A389" s="21"/>
      <c r="B389" s="6"/>
      <c r="C389" s="23"/>
    </row>
    <row r="390" spans="1:3" x14ac:dyDescent="0.25">
      <c r="A390" s="5" t="s">
        <v>139</v>
      </c>
      <c r="B390" s="5"/>
      <c r="C390" s="5"/>
    </row>
    <row r="391" spans="1:3" x14ac:dyDescent="0.25">
      <c r="A391" s="12" t="s">
        <v>5</v>
      </c>
      <c r="B391" s="6"/>
      <c r="C391" s="7"/>
    </row>
    <row r="392" spans="1:3" ht="31.5" x14ac:dyDescent="0.25">
      <c r="A392" s="21" t="s">
        <v>27</v>
      </c>
      <c r="B392" s="22" t="s">
        <v>28</v>
      </c>
      <c r="C392" s="23">
        <v>249807</v>
      </c>
    </row>
    <row r="393" spans="1:3" x14ac:dyDescent="0.25">
      <c r="A393" s="21" t="s">
        <v>29</v>
      </c>
      <c r="B393" s="22" t="s">
        <v>30</v>
      </c>
      <c r="C393" s="23">
        <v>249807</v>
      </c>
    </row>
    <row r="394" spans="1:3" x14ac:dyDescent="0.25">
      <c r="A394" s="21" t="s">
        <v>6</v>
      </c>
      <c r="B394" s="22" t="s">
        <v>7</v>
      </c>
      <c r="C394" s="23">
        <v>67496</v>
      </c>
    </row>
    <row r="395" spans="1:3" ht="31.5" x14ac:dyDescent="0.25">
      <c r="A395" s="21" t="s">
        <v>35</v>
      </c>
      <c r="B395" s="22" t="s">
        <v>36</v>
      </c>
      <c r="C395" s="23">
        <v>4860</v>
      </c>
    </row>
    <row r="396" spans="1:3" x14ac:dyDescent="0.25">
      <c r="A396" s="21" t="s">
        <v>45</v>
      </c>
      <c r="B396" s="22" t="s">
        <v>46</v>
      </c>
      <c r="C396" s="23">
        <v>59619</v>
      </c>
    </row>
    <row r="397" spans="1:3" x14ac:dyDescent="0.25">
      <c r="A397" s="21" t="s">
        <v>37</v>
      </c>
      <c r="B397" s="22" t="s">
        <v>38</v>
      </c>
      <c r="C397" s="23">
        <v>3017</v>
      </c>
    </row>
    <row r="398" spans="1:3" x14ac:dyDescent="0.25">
      <c r="A398" s="21" t="s">
        <v>10</v>
      </c>
      <c r="B398" s="22" t="s">
        <v>11</v>
      </c>
      <c r="C398" s="23">
        <v>49586</v>
      </c>
    </row>
    <row r="399" spans="1:3" ht="31.5" x14ac:dyDescent="0.25">
      <c r="A399" s="21" t="s">
        <v>12</v>
      </c>
      <c r="B399" s="22" t="s">
        <v>13</v>
      </c>
      <c r="C399" s="23">
        <v>29810</v>
      </c>
    </row>
    <row r="400" spans="1:3" x14ac:dyDescent="0.25">
      <c r="A400" s="21" t="s">
        <v>14</v>
      </c>
      <c r="B400" s="22" t="s">
        <v>15</v>
      </c>
      <c r="C400" s="23">
        <v>12674</v>
      </c>
    </row>
    <row r="401" spans="1:3" x14ac:dyDescent="0.25">
      <c r="A401" s="21" t="s">
        <v>16</v>
      </c>
      <c r="B401" s="22" t="s">
        <v>17</v>
      </c>
      <c r="C401" s="23">
        <v>7102</v>
      </c>
    </row>
    <row r="402" spans="1:3" x14ac:dyDescent="0.25">
      <c r="A402" s="21" t="s">
        <v>18</v>
      </c>
      <c r="B402" s="22" t="s">
        <v>19</v>
      </c>
      <c r="C402" s="23">
        <v>3825</v>
      </c>
    </row>
    <row r="403" spans="1:3" x14ac:dyDescent="0.25">
      <c r="A403" s="21" t="s">
        <v>97</v>
      </c>
      <c r="B403" s="22" t="s">
        <v>98</v>
      </c>
      <c r="C403" s="23">
        <v>815</v>
      </c>
    </row>
    <row r="404" spans="1:3" x14ac:dyDescent="0.25">
      <c r="A404" s="21" t="s">
        <v>20</v>
      </c>
      <c r="B404" s="22" t="s">
        <v>21</v>
      </c>
      <c r="C404" s="23">
        <v>590</v>
      </c>
    </row>
    <row r="405" spans="1:3" x14ac:dyDescent="0.25">
      <c r="A405" s="21" t="s">
        <v>49</v>
      </c>
      <c r="B405" s="22" t="s">
        <v>50</v>
      </c>
      <c r="C405" s="23">
        <v>2420</v>
      </c>
    </row>
    <row r="406" spans="1:3" x14ac:dyDescent="0.25">
      <c r="A406" s="5" t="s">
        <v>24</v>
      </c>
      <c r="B406" s="5"/>
      <c r="C406" s="23">
        <v>370714</v>
      </c>
    </row>
    <row r="407" spans="1:3" x14ac:dyDescent="0.25">
      <c r="A407" s="21"/>
      <c r="B407" s="6"/>
      <c r="C407" s="23"/>
    </row>
    <row r="408" spans="1:3" x14ac:dyDescent="0.25">
      <c r="A408" s="5" t="s">
        <v>140</v>
      </c>
      <c r="B408" s="5"/>
      <c r="C408" s="23">
        <v>370714</v>
      </c>
    </row>
    <row r="409" spans="1:3" x14ac:dyDescent="0.25">
      <c r="A409" s="21"/>
      <c r="B409" s="6"/>
      <c r="C409" s="23"/>
    </row>
    <row r="410" spans="1:3" x14ac:dyDescent="0.25">
      <c r="A410" s="5" t="s">
        <v>141</v>
      </c>
      <c r="B410" s="5"/>
      <c r="C410" s="5"/>
    </row>
    <row r="411" spans="1:3" x14ac:dyDescent="0.25">
      <c r="A411" s="12" t="s">
        <v>5</v>
      </c>
      <c r="B411" s="6"/>
      <c r="C411" s="7"/>
    </row>
    <row r="412" spans="1:3" ht="31.5" x14ac:dyDescent="0.25">
      <c r="A412" s="21" t="s">
        <v>27</v>
      </c>
      <c r="B412" s="22" t="s">
        <v>28</v>
      </c>
      <c r="C412" s="23">
        <v>14856</v>
      </c>
    </row>
    <row r="413" spans="1:3" x14ac:dyDescent="0.25">
      <c r="A413" s="21" t="s">
        <v>29</v>
      </c>
      <c r="B413" s="22" t="s">
        <v>30</v>
      </c>
      <c r="C413" s="23">
        <v>14856</v>
      </c>
    </row>
    <row r="414" spans="1:3" x14ac:dyDescent="0.25">
      <c r="A414" s="21" t="s">
        <v>6</v>
      </c>
      <c r="B414" s="22" t="s">
        <v>7</v>
      </c>
      <c r="C414" s="23">
        <v>583</v>
      </c>
    </row>
    <row r="415" spans="1:3" ht="31.5" x14ac:dyDescent="0.25">
      <c r="A415" s="21" t="s">
        <v>35</v>
      </c>
      <c r="B415" s="22" t="s">
        <v>36</v>
      </c>
      <c r="C415" s="23">
        <v>303</v>
      </c>
    </row>
    <row r="416" spans="1:3" x14ac:dyDescent="0.25">
      <c r="A416" s="21" t="s">
        <v>45</v>
      </c>
      <c r="B416" s="22" t="s">
        <v>46</v>
      </c>
      <c r="C416" s="23">
        <v>100</v>
      </c>
    </row>
    <row r="417" spans="1:3" x14ac:dyDescent="0.25">
      <c r="A417" s="21" t="s">
        <v>37</v>
      </c>
      <c r="B417" s="22" t="s">
        <v>38</v>
      </c>
      <c r="C417" s="23">
        <v>180</v>
      </c>
    </row>
    <row r="418" spans="1:3" x14ac:dyDescent="0.25">
      <c r="A418" s="21" t="s">
        <v>10</v>
      </c>
      <c r="B418" s="22" t="s">
        <v>11</v>
      </c>
      <c r="C418" s="23">
        <v>2978</v>
      </c>
    </row>
    <row r="419" spans="1:3" ht="31.5" x14ac:dyDescent="0.25">
      <c r="A419" s="21" t="s">
        <v>12</v>
      </c>
      <c r="B419" s="22" t="s">
        <v>13</v>
      </c>
      <c r="C419" s="23">
        <v>1723</v>
      </c>
    </row>
    <row r="420" spans="1:3" x14ac:dyDescent="0.25">
      <c r="A420" s="21" t="s">
        <v>14</v>
      </c>
      <c r="B420" s="22" t="s">
        <v>15</v>
      </c>
      <c r="C420" s="23">
        <v>833</v>
      </c>
    </row>
    <row r="421" spans="1:3" x14ac:dyDescent="0.25">
      <c r="A421" s="21" t="s">
        <v>16</v>
      </c>
      <c r="B421" s="22" t="s">
        <v>17</v>
      </c>
      <c r="C421" s="23">
        <v>422</v>
      </c>
    </row>
    <row r="422" spans="1:3" x14ac:dyDescent="0.25">
      <c r="A422" s="21" t="s">
        <v>18</v>
      </c>
      <c r="B422" s="22" t="s">
        <v>19</v>
      </c>
      <c r="C422" s="23">
        <v>2473</v>
      </c>
    </row>
    <row r="423" spans="1:3" x14ac:dyDescent="0.25">
      <c r="A423" s="21" t="s">
        <v>20</v>
      </c>
      <c r="B423" s="22" t="s">
        <v>21</v>
      </c>
      <c r="C423" s="23">
        <v>114</v>
      </c>
    </row>
    <row r="424" spans="1:3" x14ac:dyDescent="0.25">
      <c r="A424" s="21" t="s">
        <v>47</v>
      </c>
      <c r="B424" s="22" t="s">
        <v>48</v>
      </c>
      <c r="C424" s="23">
        <v>1150</v>
      </c>
    </row>
    <row r="425" spans="1:3" x14ac:dyDescent="0.25">
      <c r="A425" s="21" t="s">
        <v>49</v>
      </c>
      <c r="B425" s="22" t="s">
        <v>50</v>
      </c>
      <c r="C425" s="23">
        <v>1209</v>
      </c>
    </row>
    <row r="426" spans="1:3" x14ac:dyDescent="0.25">
      <c r="A426" s="5" t="s">
        <v>24</v>
      </c>
      <c r="B426" s="5"/>
      <c r="C426" s="23">
        <v>20890</v>
      </c>
    </row>
    <row r="427" spans="1:3" x14ac:dyDescent="0.25">
      <c r="A427" s="21"/>
      <c r="B427" s="6"/>
      <c r="C427" s="23"/>
    </row>
    <row r="428" spans="1:3" x14ac:dyDescent="0.25">
      <c r="A428" s="5" t="s">
        <v>142</v>
      </c>
      <c r="B428" s="5"/>
      <c r="C428" s="23">
        <v>20890</v>
      </c>
    </row>
    <row r="429" spans="1:3" x14ac:dyDescent="0.25">
      <c r="A429" s="21"/>
      <c r="B429" s="6"/>
      <c r="C429" s="23"/>
    </row>
    <row r="430" spans="1:3" x14ac:dyDescent="0.25">
      <c r="A430" s="5" t="s">
        <v>143</v>
      </c>
      <c r="B430" s="5"/>
      <c r="C430" s="23">
        <v>1438118</v>
      </c>
    </row>
    <row r="431" spans="1:3" x14ac:dyDescent="0.25">
      <c r="A431" s="21"/>
      <c r="B431" s="6"/>
      <c r="C431" s="23"/>
    </row>
    <row r="432" spans="1:3" x14ac:dyDescent="0.25">
      <c r="A432" s="21"/>
      <c r="B432" s="6"/>
      <c r="C432" s="23"/>
    </row>
    <row r="433" spans="1:3" x14ac:dyDescent="0.25">
      <c r="A433" s="5" t="s">
        <v>144</v>
      </c>
      <c r="B433" s="5"/>
      <c r="C433" s="5"/>
    </row>
    <row r="434" spans="1:3" ht="31.5" x14ac:dyDescent="0.25">
      <c r="A434" s="5" t="s">
        <v>145</v>
      </c>
      <c r="B434" s="5"/>
      <c r="C434" s="5"/>
    </row>
    <row r="435" spans="1:3" x14ac:dyDescent="0.25">
      <c r="A435" s="5" t="s">
        <v>146</v>
      </c>
      <c r="B435" s="5"/>
      <c r="C435" s="5"/>
    </row>
    <row r="436" spans="1:3" x14ac:dyDescent="0.25">
      <c r="A436" s="12" t="s">
        <v>5</v>
      </c>
      <c r="B436" s="6"/>
      <c r="C436" s="7"/>
    </row>
    <row r="437" spans="1:3" x14ac:dyDescent="0.25">
      <c r="A437" s="21" t="s">
        <v>18</v>
      </c>
      <c r="B437" s="22" t="s">
        <v>19</v>
      </c>
      <c r="C437" s="23">
        <v>181582</v>
      </c>
    </row>
    <row r="438" spans="1:3" x14ac:dyDescent="0.25">
      <c r="A438" s="21" t="s">
        <v>49</v>
      </c>
      <c r="B438" s="22" t="s">
        <v>50</v>
      </c>
      <c r="C438" s="23">
        <v>181582</v>
      </c>
    </row>
    <row r="439" spans="1:3" x14ac:dyDescent="0.25">
      <c r="A439" s="5" t="s">
        <v>24</v>
      </c>
      <c r="B439" s="5"/>
      <c r="C439" s="23">
        <v>181582</v>
      </c>
    </row>
    <row r="440" spans="1:3" x14ac:dyDescent="0.25">
      <c r="A440" s="21"/>
      <c r="B440" s="6"/>
      <c r="C440" s="23"/>
    </row>
    <row r="441" spans="1:3" x14ac:dyDescent="0.25">
      <c r="A441" s="5" t="s">
        <v>147</v>
      </c>
      <c r="B441" s="5"/>
      <c r="C441" s="23">
        <v>181582</v>
      </c>
    </row>
    <row r="442" spans="1:3" x14ac:dyDescent="0.25">
      <c r="A442" s="21"/>
      <c r="B442" s="6"/>
      <c r="C442" s="23"/>
    </row>
    <row r="443" spans="1:3" x14ac:dyDescent="0.25">
      <c r="A443" s="5" t="s">
        <v>148</v>
      </c>
      <c r="B443" s="5"/>
      <c r="C443" s="5"/>
    </row>
    <row r="444" spans="1:3" x14ac:dyDescent="0.25">
      <c r="A444" s="12" t="s">
        <v>5</v>
      </c>
      <c r="B444" s="6"/>
      <c r="C444" s="7"/>
    </row>
    <row r="445" spans="1:3" ht="31.5" x14ac:dyDescent="0.25">
      <c r="A445" s="21" t="s">
        <v>27</v>
      </c>
      <c r="B445" s="22" t="s">
        <v>28</v>
      </c>
      <c r="C445" s="23">
        <v>88211</v>
      </c>
    </row>
    <row r="446" spans="1:3" x14ac:dyDescent="0.25">
      <c r="A446" s="21" t="s">
        <v>29</v>
      </c>
      <c r="B446" s="22" t="s">
        <v>30</v>
      </c>
      <c r="C446" s="23">
        <v>88211</v>
      </c>
    </row>
    <row r="447" spans="1:3" x14ac:dyDescent="0.25">
      <c r="A447" s="21" t="s">
        <v>6</v>
      </c>
      <c r="B447" s="22" t="s">
        <v>7</v>
      </c>
      <c r="C447" s="23">
        <v>2242</v>
      </c>
    </row>
    <row r="448" spans="1:3" x14ac:dyDescent="0.25">
      <c r="A448" s="21" t="s">
        <v>33</v>
      </c>
      <c r="B448" s="22" t="s">
        <v>34</v>
      </c>
      <c r="C448" s="23">
        <v>360</v>
      </c>
    </row>
    <row r="449" spans="1:3" ht="31.5" x14ac:dyDescent="0.25">
      <c r="A449" s="21" t="s">
        <v>35</v>
      </c>
      <c r="B449" s="22" t="s">
        <v>36</v>
      </c>
      <c r="C449" s="23">
        <v>1435</v>
      </c>
    </row>
    <row r="450" spans="1:3" x14ac:dyDescent="0.25">
      <c r="A450" s="21" t="s">
        <v>37</v>
      </c>
      <c r="B450" s="22" t="s">
        <v>38</v>
      </c>
      <c r="C450" s="23">
        <v>447</v>
      </c>
    </row>
    <row r="451" spans="1:3" x14ac:dyDescent="0.25">
      <c r="A451" s="21" t="s">
        <v>10</v>
      </c>
      <c r="B451" s="22" t="s">
        <v>11</v>
      </c>
      <c r="C451" s="23">
        <v>17431</v>
      </c>
    </row>
    <row r="452" spans="1:3" ht="31.5" x14ac:dyDescent="0.25">
      <c r="A452" s="21" t="s">
        <v>12</v>
      </c>
      <c r="B452" s="22" t="s">
        <v>13</v>
      </c>
      <c r="C452" s="23">
        <v>10287</v>
      </c>
    </row>
    <row r="453" spans="1:3" x14ac:dyDescent="0.25">
      <c r="A453" s="21" t="s">
        <v>14</v>
      </c>
      <c r="B453" s="22" t="s">
        <v>15</v>
      </c>
      <c r="C453" s="23">
        <v>4718</v>
      </c>
    </row>
    <row r="454" spans="1:3" x14ac:dyDescent="0.25">
      <c r="A454" s="21" t="s">
        <v>16</v>
      </c>
      <c r="B454" s="22" t="s">
        <v>17</v>
      </c>
      <c r="C454" s="23">
        <v>2426</v>
      </c>
    </row>
    <row r="455" spans="1:3" x14ac:dyDescent="0.25">
      <c r="A455" s="21" t="s">
        <v>18</v>
      </c>
      <c r="B455" s="22" t="s">
        <v>19</v>
      </c>
      <c r="C455" s="23">
        <v>30098</v>
      </c>
    </row>
    <row r="456" spans="1:3" x14ac:dyDescent="0.25">
      <c r="A456" s="21" t="s">
        <v>55</v>
      </c>
      <c r="B456" s="22" t="s">
        <v>56</v>
      </c>
      <c r="C456" s="23">
        <v>3411</v>
      </c>
    </row>
    <row r="457" spans="1:3" x14ac:dyDescent="0.25">
      <c r="A457" s="21" t="s">
        <v>97</v>
      </c>
      <c r="B457" s="22" t="s">
        <v>98</v>
      </c>
      <c r="C457" s="23">
        <v>251</v>
      </c>
    </row>
    <row r="458" spans="1:3" x14ac:dyDescent="0.25">
      <c r="A458" s="21" t="s">
        <v>20</v>
      </c>
      <c r="B458" s="22" t="s">
        <v>21</v>
      </c>
      <c r="C458" s="23">
        <v>568</v>
      </c>
    </row>
    <row r="459" spans="1:3" x14ac:dyDescent="0.25">
      <c r="A459" s="21" t="s">
        <v>47</v>
      </c>
      <c r="B459" s="22" t="s">
        <v>48</v>
      </c>
      <c r="C459" s="23">
        <v>20438</v>
      </c>
    </row>
    <row r="460" spans="1:3" x14ac:dyDescent="0.25">
      <c r="A460" s="21" t="s">
        <v>49</v>
      </c>
      <c r="B460" s="22" t="s">
        <v>50</v>
      </c>
      <c r="C460" s="23">
        <v>5283</v>
      </c>
    </row>
    <row r="461" spans="1:3" x14ac:dyDescent="0.25">
      <c r="A461" s="21" t="s">
        <v>22</v>
      </c>
      <c r="B461" s="22" t="s">
        <v>23</v>
      </c>
      <c r="C461" s="23">
        <v>50</v>
      </c>
    </row>
    <row r="462" spans="1:3" x14ac:dyDescent="0.25">
      <c r="A462" s="21" t="s">
        <v>79</v>
      </c>
      <c r="B462" s="22" t="s">
        <v>80</v>
      </c>
      <c r="C462" s="23">
        <v>97</v>
      </c>
    </row>
    <row r="463" spans="1:3" x14ac:dyDescent="0.25">
      <c r="A463" s="21" t="s">
        <v>83</v>
      </c>
      <c r="B463" s="22" t="s">
        <v>84</v>
      </c>
      <c r="C463" s="23">
        <v>186</v>
      </c>
    </row>
    <row r="464" spans="1:3" x14ac:dyDescent="0.25">
      <c r="A464" s="21" t="s">
        <v>85</v>
      </c>
      <c r="B464" s="22" t="s">
        <v>86</v>
      </c>
      <c r="C464" s="23">
        <v>186</v>
      </c>
    </row>
    <row r="465" spans="1:3" x14ac:dyDescent="0.25">
      <c r="A465" s="21" t="s">
        <v>105</v>
      </c>
      <c r="B465" s="22" t="s">
        <v>106</v>
      </c>
      <c r="C465" s="23">
        <v>810</v>
      </c>
    </row>
    <row r="466" spans="1:3" x14ac:dyDescent="0.25">
      <c r="A466" s="21" t="s">
        <v>149</v>
      </c>
      <c r="B466" s="22" t="s">
        <v>150</v>
      </c>
      <c r="C466" s="23">
        <v>810</v>
      </c>
    </row>
    <row r="467" spans="1:3" x14ac:dyDescent="0.25">
      <c r="A467" s="5" t="s">
        <v>24</v>
      </c>
      <c r="B467" s="5"/>
      <c r="C467" s="23">
        <v>138978</v>
      </c>
    </row>
    <row r="468" spans="1:3" x14ac:dyDescent="0.25">
      <c r="A468" s="12" t="s">
        <v>59</v>
      </c>
      <c r="B468" s="6"/>
      <c r="C468" s="7"/>
    </row>
    <row r="469" spans="1:3" x14ac:dyDescent="0.25">
      <c r="A469" s="21" t="s">
        <v>87</v>
      </c>
      <c r="B469" s="22" t="s">
        <v>88</v>
      </c>
      <c r="C469" s="23">
        <v>14137</v>
      </c>
    </row>
    <row r="470" spans="1:3" x14ac:dyDescent="0.25">
      <c r="A470" s="21" t="s">
        <v>89</v>
      </c>
      <c r="B470" s="22" t="s">
        <v>90</v>
      </c>
      <c r="C470" s="23">
        <v>14137</v>
      </c>
    </row>
    <row r="471" spans="1:3" x14ac:dyDescent="0.25">
      <c r="A471" s="5" t="s">
        <v>62</v>
      </c>
      <c r="B471" s="5"/>
      <c r="C471" s="23">
        <v>14137</v>
      </c>
    </row>
    <row r="472" spans="1:3" x14ac:dyDescent="0.25">
      <c r="A472" s="21"/>
      <c r="B472" s="6"/>
      <c r="C472" s="23"/>
    </row>
    <row r="473" spans="1:3" x14ac:dyDescent="0.25">
      <c r="A473" s="5" t="s">
        <v>151</v>
      </c>
      <c r="B473" s="5"/>
      <c r="C473" s="23">
        <v>153115</v>
      </c>
    </row>
    <row r="474" spans="1:3" x14ac:dyDescent="0.25">
      <c r="A474" s="21"/>
      <c r="B474" s="6"/>
      <c r="C474" s="23"/>
    </row>
    <row r="475" spans="1:3" x14ac:dyDescent="0.25">
      <c r="A475" s="5" t="s">
        <v>152</v>
      </c>
      <c r="B475" s="5"/>
      <c r="C475" s="5"/>
    </row>
    <row r="476" spans="1:3" x14ac:dyDescent="0.25">
      <c r="A476" s="12" t="s">
        <v>5</v>
      </c>
      <c r="B476" s="6"/>
      <c r="C476" s="7"/>
    </row>
    <row r="477" spans="1:3" ht="31.5" x14ac:dyDescent="0.25">
      <c r="A477" s="21" t="s">
        <v>27</v>
      </c>
      <c r="B477" s="22" t="s">
        <v>28</v>
      </c>
      <c r="C477" s="23">
        <v>335084</v>
      </c>
    </row>
    <row r="478" spans="1:3" x14ac:dyDescent="0.25">
      <c r="A478" s="21" t="s">
        <v>29</v>
      </c>
      <c r="B478" s="22" t="s">
        <v>30</v>
      </c>
      <c r="C478" s="23">
        <v>335084</v>
      </c>
    </row>
    <row r="479" spans="1:3" x14ac:dyDescent="0.25">
      <c r="A479" s="21" t="s">
        <v>6</v>
      </c>
      <c r="B479" s="22" t="s">
        <v>7</v>
      </c>
      <c r="C479" s="23">
        <v>16264</v>
      </c>
    </row>
    <row r="480" spans="1:3" x14ac:dyDescent="0.25">
      <c r="A480" s="21" t="s">
        <v>33</v>
      </c>
      <c r="B480" s="22" t="s">
        <v>34</v>
      </c>
      <c r="C480" s="23">
        <v>2470</v>
      </c>
    </row>
    <row r="481" spans="1:3" ht="31.5" x14ac:dyDescent="0.25">
      <c r="A481" s="21" t="s">
        <v>35</v>
      </c>
      <c r="B481" s="22" t="s">
        <v>36</v>
      </c>
      <c r="C481" s="23">
        <v>5416</v>
      </c>
    </row>
    <row r="482" spans="1:3" x14ac:dyDescent="0.25">
      <c r="A482" s="21" t="s">
        <v>45</v>
      </c>
      <c r="B482" s="22" t="s">
        <v>46</v>
      </c>
      <c r="C482" s="23">
        <v>6067</v>
      </c>
    </row>
    <row r="483" spans="1:3" x14ac:dyDescent="0.25">
      <c r="A483" s="21" t="s">
        <v>37</v>
      </c>
      <c r="B483" s="22" t="s">
        <v>38</v>
      </c>
      <c r="C483" s="23">
        <v>2311</v>
      </c>
    </row>
    <row r="484" spans="1:3" x14ac:dyDescent="0.25">
      <c r="A484" s="21" t="s">
        <v>10</v>
      </c>
      <c r="B484" s="22" t="s">
        <v>11</v>
      </c>
      <c r="C484" s="23">
        <v>66358</v>
      </c>
    </row>
    <row r="485" spans="1:3" ht="31.5" x14ac:dyDescent="0.25">
      <c r="A485" s="21" t="s">
        <v>12</v>
      </c>
      <c r="B485" s="22" t="s">
        <v>13</v>
      </c>
      <c r="C485" s="23">
        <v>40226</v>
      </c>
    </row>
    <row r="486" spans="1:3" x14ac:dyDescent="0.25">
      <c r="A486" s="21" t="s">
        <v>71</v>
      </c>
      <c r="B486" s="22" t="s">
        <v>72</v>
      </c>
      <c r="C486" s="23">
        <v>586</v>
      </c>
    </row>
    <row r="487" spans="1:3" x14ac:dyDescent="0.25">
      <c r="A487" s="21" t="s">
        <v>14</v>
      </c>
      <c r="B487" s="22" t="s">
        <v>15</v>
      </c>
      <c r="C487" s="23">
        <v>16936</v>
      </c>
    </row>
    <row r="488" spans="1:3" x14ac:dyDescent="0.25">
      <c r="A488" s="21" t="s">
        <v>16</v>
      </c>
      <c r="B488" s="22" t="s">
        <v>17</v>
      </c>
      <c r="C488" s="23">
        <v>8610</v>
      </c>
    </row>
    <row r="489" spans="1:3" x14ac:dyDescent="0.25">
      <c r="A489" s="21" t="s">
        <v>18</v>
      </c>
      <c r="B489" s="22" t="s">
        <v>19</v>
      </c>
      <c r="C489" s="23">
        <v>245098</v>
      </c>
    </row>
    <row r="490" spans="1:3" x14ac:dyDescent="0.25">
      <c r="A490" s="21" t="s">
        <v>55</v>
      </c>
      <c r="B490" s="22" t="s">
        <v>56</v>
      </c>
      <c r="C490" s="23">
        <v>23991</v>
      </c>
    </row>
    <row r="491" spans="1:3" x14ac:dyDescent="0.25">
      <c r="A491" s="21" t="s">
        <v>97</v>
      </c>
      <c r="B491" s="22" t="s">
        <v>98</v>
      </c>
      <c r="C491" s="23">
        <v>2946</v>
      </c>
    </row>
    <row r="492" spans="1:3" x14ac:dyDescent="0.25">
      <c r="A492" s="21" t="s">
        <v>73</v>
      </c>
      <c r="B492" s="22" t="s">
        <v>74</v>
      </c>
      <c r="C492" s="23">
        <v>3861</v>
      </c>
    </row>
    <row r="493" spans="1:3" x14ac:dyDescent="0.25">
      <c r="A493" s="21" t="s">
        <v>75</v>
      </c>
      <c r="B493" s="22" t="s">
        <v>76</v>
      </c>
      <c r="C493" s="23">
        <v>0</v>
      </c>
    </row>
    <row r="494" spans="1:3" x14ac:dyDescent="0.25">
      <c r="A494" s="21" t="s">
        <v>20</v>
      </c>
      <c r="B494" s="22" t="s">
        <v>21</v>
      </c>
      <c r="C494" s="23">
        <v>2180</v>
      </c>
    </row>
    <row r="495" spans="1:3" x14ac:dyDescent="0.25">
      <c r="A495" s="21" t="s">
        <v>47</v>
      </c>
      <c r="B495" s="22" t="s">
        <v>48</v>
      </c>
      <c r="C495" s="23">
        <v>61854</v>
      </c>
    </row>
    <row r="496" spans="1:3" x14ac:dyDescent="0.25">
      <c r="A496" s="21" t="s">
        <v>49</v>
      </c>
      <c r="B496" s="22" t="s">
        <v>50</v>
      </c>
      <c r="C496" s="23">
        <v>149638</v>
      </c>
    </row>
    <row r="497" spans="1:3" x14ac:dyDescent="0.25">
      <c r="A497" s="21" t="s">
        <v>22</v>
      </c>
      <c r="B497" s="22" t="s">
        <v>23</v>
      </c>
      <c r="C497" s="23">
        <v>90</v>
      </c>
    </row>
    <row r="498" spans="1:3" x14ac:dyDescent="0.25">
      <c r="A498" s="21" t="s">
        <v>79</v>
      </c>
      <c r="B498" s="22" t="s">
        <v>80</v>
      </c>
      <c r="C498" s="23">
        <v>375</v>
      </c>
    </row>
    <row r="499" spans="1:3" x14ac:dyDescent="0.25">
      <c r="A499" s="21" t="s">
        <v>81</v>
      </c>
      <c r="B499" s="22" t="s">
        <v>82</v>
      </c>
      <c r="C499" s="23">
        <v>163</v>
      </c>
    </row>
    <row r="500" spans="1:3" x14ac:dyDescent="0.25">
      <c r="A500" s="21" t="s">
        <v>83</v>
      </c>
      <c r="B500" s="22" t="s">
        <v>84</v>
      </c>
      <c r="C500" s="23">
        <v>174</v>
      </c>
    </row>
    <row r="501" spans="1:3" x14ac:dyDescent="0.25">
      <c r="A501" s="21" t="s">
        <v>85</v>
      </c>
      <c r="B501" s="22" t="s">
        <v>86</v>
      </c>
      <c r="C501" s="23">
        <v>174</v>
      </c>
    </row>
    <row r="502" spans="1:3" x14ac:dyDescent="0.25">
      <c r="A502" s="21" t="s">
        <v>105</v>
      </c>
      <c r="B502" s="22" t="s">
        <v>106</v>
      </c>
      <c r="C502" s="23">
        <v>5310</v>
      </c>
    </row>
    <row r="503" spans="1:3" x14ac:dyDescent="0.25">
      <c r="A503" s="21" t="s">
        <v>149</v>
      </c>
      <c r="B503" s="22" t="s">
        <v>150</v>
      </c>
      <c r="C503" s="23">
        <v>5310</v>
      </c>
    </row>
    <row r="504" spans="1:3" x14ac:dyDescent="0.25">
      <c r="A504" s="5" t="s">
        <v>24</v>
      </c>
      <c r="B504" s="5"/>
      <c r="C504" s="23">
        <v>668288</v>
      </c>
    </row>
    <row r="505" spans="1:3" x14ac:dyDescent="0.25">
      <c r="A505" s="12" t="s">
        <v>59</v>
      </c>
      <c r="B505" s="6"/>
      <c r="C505" s="7"/>
    </row>
    <row r="506" spans="1:3" x14ac:dyDescent="0.25">
      <c r="A506" s="21" t="s">
        <v>87</v>
      </c>
      <c r="B506" s="22" t="s">
        <v>88</v>
      </c>
      <c r="C506" s="23">
        <v>1846</v>
      </c>
    </row>
    <row r="507" spans="1:3" x14ac:dyDescent="0.25">
      <c r="A507" s="21" t="s">
        <v>89</v>
      </c>
      <c r="B507" s="22" t="s">
        <v>90</v>
      </c>
      <c r="C507" s="23">
        <v>1846</v>
      </c>
    </row>
    <row r="508" spans="1:3" x14ac:dyDescent="0.25">
      <c r="A508" s="5" t="s">
        <v>62</v>
      </c>
      <c r="B508" s="5"/>
      <c r="C508" s="23">
        <v>1846</v>
      </c>
    </row>
    <row r="509" spans="1:3" x14ac:dyDescent="0.25">
      <c r="A509" s="21"/>
      <c r="B509" s="6"/>
      <c r="C509" s="23"/>
    </row>
    <row r="510" spans="1:3" x14ac:dyDescent="0.25">
      <c r="A510" s="5" t="s">
        <v>153</v>
      </c>
      <c r="B510" s="5"/>
      <c r="C510" s="23">
        <v>670134</v>
      </c>
    </row>
    <row r="511" spans="1:3" x14ac:dyDescent="0.25">
      <c r="A511" s="21"/>
      <c r="B511" s="6"/>
      <c r="C511" s="23"/>
    </row>
    <row r="512" spans="1:3" x14ac:dyDescent="0.25">
      <c r="A512" s="5" t="s">
        <v>154</v>
      </c>
      <c r="B512" s="5"/>
      <c r="C512" s="5"/>
    </row>
    <row r="513" spans="1:3" x14ac:dyDescent="0.25">
      <c r="A513" s="12" t="s">
        <v>5</v>
      </c>
      <c r="B513" s="6"/>
      <c r="C513" s="7"/>
    </row>
    <row r="514" spans="1:3" ht="31.5" x14ac:dyDescent="0.25">
      <c r="A514" s="21" t="s">
        <v>27</v>
      </c>
      <c r="B514" s="22" t="s">
        <v>28</v>
      </c>
      <c r="C514" s="23">
        <v>0</v>
      </c>
    </row>
    <row r="515" spans="1:3" x14ac:dyDescent="0.25">
      <c r="A515" s="21" t="s">
        <v>31</v>
      </c>
      <c r="B515" s="22" t="s">
        <v>32</v>
      </c>
      <c r="C515" s="23">
        <v>0</v>
      </c>
    </row>
    <row r="516" spans="1:3" x14ac:dyDescent="0.25">
      <c r="A516" s="21" t="s">
        <v>6</v>
      </c>
      <c r="B516" s="22" t="s">
        <v>7</v>
      </c>
      <c r="C516" s="23">
        <v>10505</v>
      </c>
    </row>
    <row r="517" spans="1:3" x14ac:dyDescent="0.25">
      <c r="A517" s="21" t="s">
        <v>8</v>
      </c>
      <c r="B517" s="22" t="s">
        <v>9</v>
      </c>
      <c r="C517" s="23">
        <v>10362</v>
      </c>
    </row>
    <row r="518" spans="1:3" x14ac:dyDescent="0.25">
      <c r="A518" s="21" t="s">
        <v>37</v>
      </c>
      <c r="B518" s="22" t="s">
        <v>38</v>
      </c>
      <c r="C518" s="23">
        <v>143</v>
      </c>
    </row>
    <row r="519" spans="1:3" x14ac:dyDescent="0.25">
      <c r="A519" s="21" t="s">
        <v>10</v>
      </c>
      <c r="B519" s="22" t="s">
        <v>11</v>
      </c>
      <c r="C519" s="23">
        <v>2015</v>
      </c>
    </row>
    <row r="520" spans="1:3" ht="31.5" x14ac:dyDescent="0.25">
      <c r="A520" s="21" t="s">
        <v>12</v>
      </c>
      <c r="B520" s="22" t="s">
        <v>13</v>
      </c>
      <c r="C520" s="23">
        <v>1250</v>
      </c>
    </row>
    <row r="521" spans="1:3" x14ac:dyDescent="0.25">
      <c r="A521" s="21" t="s">
        <v>14</v>
      </c>
      <c r="B521" s="22" t="s">
        <v>15</v>
      </c>
      <c r="C521" s="23">
        <v>487</v>
      </c>
    </row>
    <row r="522" spans="1:3" x14ac:dyDescent="0.25">
      <c r="A522" s="21" t="s">
        <v>16</v>
      </c>
      <c r="B522" s="22" t="s">
        <v>17</v>
      </c>
      <c r="C522" s="23">
        <v>278</v>
      </c>
    </row>
    <row r="523" spans="1:3" x14ac:dyDescent="0.25">
      <c r="A523" s="5" t="s">
        <v>24</v>
      </c>
      <c r="B523" s="5"/>
      <c r="C523" s="23">
        <v>12520</v>
      </c>
    </row>
    <row r="524" spans="1:3" x14ac:dyDescent="0.25">
      <c r="A524" s="21"/>
      <c r="B524" s="6"/>
      <c r="C524" s="23"/>
    </row>
    <row r="525" spans="1:3" x14ac:dyDescent="0.25">
      <c r="A525" s="5" t="s">
        <v>155</v>
      </c>
      <c r="B525" s="5"/>
      <c r="C525" s="23">
        <v>12520</v>
      </c>
    </row>
    <row r="526" spans="1:3" x14ac:dyDescent="0.25">
      <c r="A526" s="21"/>
      <c r="B526" s="6"/>
      <c r="C526" s="23"/>
    </row>
    <row r="527" spans="1:3" x14ac:dyDescent="0.25">
      <c r="A527" s="5" t="s">
        <v>156</v>
      </c>
      <c r="B527" s="5"/>
      <c r="C527" s="5"/>
    </row>
    <row r="528" spans="1:3" x14ac:dyDescent="0.25">
      <c r="A528" s="12" t="s">
        <v>5</v>
      </c>
      <c r="B528" s="6"/>
      <c r="C528" s="7"/>
    </row>
    <row r="529" spans="1:3" x14ac:dyDescent="0.25">
      <c r="A529" s="21" t="s">
        <v>18</v>
      </c>
      <c r="B529" s="22" t="s">
        <v>19</v>
      </c>
      <c r="C529" s="23">
        <v>11167</v>
      </c>
    </row>
    <row r="530" spans="1:3" x14ac:dyDescent="0.25">
      <c r="A530" s="21" t="s">
        <v>49</v>
      </c>
      <c r="B530" s="22" t="s">
        <v>50</v>
      </c>
      <c r="C530" s="23">
        <v>11167</v>
      </c>
    </row>
    <row r="531" spans="1:3" x14ac:dyDescent="0.25">
      <c r="A531" s="5" t="s">
        <v>24</v>
      </c>
      <c r="B531" s="5"/>
      <c r="C531" s="23">
        <v>11167</v>
      </c>
    </row>
    <row r="532" spans="1:3" x14ac:dyDescent="0.25">
      <c r="A532" s="21"/>
      <c r="B532" s="6"/>
      <c r="C532" s="23"/>
    </row>
    <row r="533" spans="1:3" x14ac:dyDescent="0.25">
      <c r="A533" s="5" t="s">
        <v>157</v>
      </c>
      <c r="B533" s="5"/>
      <c r="C533" s="23">
        <v>11167</v>
      </c>
    </row>
    <row r="534" spans="1:3" x14ac:dyDescent="0.25">
      <c r="A534" s="21"/>
      <c r="B534" s="6"/>
      <c r="C534" s="23"/>
    </row>
    <row r="535" spans="1:3" x14ac:dyDescent="0.25">
      <c r="A535" s="5" t="s">
        <v>158</v>
      </c>
      <c r="B535" s="5"/>
      <c r="C535" s="5"/>
    </row>
    <row r="536" spans="1:3" x14ac:dyDescent="0.25">
      <c r="A536" s="12" t="s">
        <v>5</v>
      </c>
      <c r="B536" s="6"/>
      <c r="C536" s="7"/>
    </row>
    <row r="537" spans="1:3" ht="31.5" x14ac:dyDescent="0.25">
      <c r="A537" s="21" t="s">
        <v>27</v>
      </c>
      <c r="B537" s="22" t="s">
        <v>28</v>
      </c>
      <c r="C537" s="23">
        <v>31023</v>
      </c>
    </row>
    <row r="538" spans="1:3" x14ac:dyDescent="0.25">
      <c r="A538" s="21" t="s">
        <v>29</v>
      </c>
      <c r="B538" s="22" t="s">
        <v>30</v>
      </c>
      <c r="C538" s="23">
        <v>31023</v>
      </c>
    </row>
    <row r="539" spans="1:3" x14ac:dyDescent="0.25">
      <c r="A539" s="21" t="s">
        <v>6</v>
      </c>
      <c r="B539" s="22" t="s">
        <v>7</v>
      </c>
      <c r="C539" s="23">
        <v>1043</v>
      </c>
    </row>
    <row r="540" spans="1:3" ht="31.5" x14ac:dyDescent="0.25">
      <c r="A540" s="21" t="s">
        <v>35</v>
      </c>
      <c r="B540" s="22" t="s">
        <v>36</v>
      </c>
      <c r="C540" s="23">
        <v>518</v>
      </c>
    </row>
    <row r="541" spans="1:3" x14ac:dyDescent="0.25">
      <c r="A541" s="21" t="s">
        <v>45</v>
      </c>
      <c r="B541" s="22" t="s">
        <v>46</v>
      </c>
      <c r="C541" s="23">
        <v>525</v>
      </c>
    </row>
    <row r="542" spans="1:3" x14ac:dyDescent="0.25">
      <c r="A542" s="21" t="s">
        <v>10</v>
      </c>
      <c r="B542" s="22" t="s">
        <v>11</v>
      </c>
      <c r="C542" s="23">
        <v>6361</v>
      </c>
    </row>
    <row r="543" spans="1:3" ht="31.5" x14ac:dyDescent="0.25">
      <c r="A543" s="21" t="s">
        <v>12</v>
      </c>
      <c r="B543" s="22" t="s">
        <v>13</v>
      </c>
      <c r="C543" s="23">
        <v>4031</v>
      </c>
    </row>
    <row r="544" spans="1:3" x14ac:dyDescent="0.25">
      <c r="A544" s="21" t="s">
        <v>14</v>
      </c>
      <c r="B544" s="22" t="s">
        <v>15</v>
      </c>
      <c r="C544" s="23">
        <v>1605</v>
      </c>
    </row>
    <row r="545" spans="1:3" x14ac:dyDescent="0.25">
      <c r="A545" s="21" t="s">
        <v>16</v>
      </c>
      <c r="B545" s="22" t="s">
        <v>17</v>
      </c>
      <c r="C545" s="23">
        <v>725</v>
      </c>
    </row>
    <row r="546" spans="1:3" x14ac:dyDescent="0.25">
      <c r="A546" s="21" t="s">
        <v>18</v>
      </c>
      <c r="B546" s="22" t="s">
        <v>19</v>
      </c>
      <c r="C546" s="23">
        <v>10936</v>
      </c>
    </row>
    <row r="547" spans="1:3" x14ac:dyDescent="0.25">
      <c r="A547" s="21" t="s">
        <v>55</v>
      </c>
      <c r="B547" s="22" t="s">
        <v>56</v>
      </c>
      <c r="C547" s="23">
        <v>4406</v>
      </c>
    </row>
    <row r="548" spans="1:3" x14ac:dyDescent="0.25">
      <c r="A548" s="21" t="s">
        <v>97</v>
      </c>
      <c r="B548" s="22" t="s">
        <v>98</v>
      </c>
      <c r="C548" s="23">
        <v>197</v>
      </c>
    </row>
    <row r="549" spans="1:3" x14ac:dyDescent="0.25">
      <c r="A549" s="21" t="s">
        <v>73</v>
      </c>
      <c r="B549" s="22" t="s">
        <v>74</v>
      </c>
      <c r="C549" s="23">
        <v>177</v>
      </c>
    </row>
    <row r="550" spans="1:3" x14ac:dyDescent="0.25">
      <c r="A550" s="21" t="s">
        <v>20</v>
      </c>
      <c r="B550" s="22" t="s">
        <v>21</v>
      </c>
      <c r="C550" s="23">
        <v>140</v>
      </c>
    </row>
    <row r="551" spans="1:3" x14ac:dyDescent="0.25">
      <c r="A551" s="21" t="s">
        <v>47</v>
      </c>
      <c r="B551" s="22" t="s">
        <v>48</v>
      </c>
      <c r="C551" s="23">
        <v>4988</v>
      </c>
    </row>
    <row r="552" spans="1:3" x14ac:dyDescent="0.25">
      <c r="A552" s="21" t="s">
        <v>49</v>
      </c>
      <c r="B552" s="22" t="s">
        <v>50</v>
      </c>
      <c r="C552" s="23">
        <v>932</v>
      </c>
    </row>
    <row r="553" spans="1:3" x14ac:dyDescent="0.25">
      <c r="A553" s="21" t="s">
        <v>79</v>
      </c>
      <c r="B553" s="22" t="s">
        <v>80</v>
      </c>
      <c r="C553" s="23">
        <v>96</v>
      </c>
    </row>
    <row r="554" spans="1:3" x14ac:dyDescent="0.25">
      <c r="A554" s="21" t="s">
        <v>105</v>
      </c>
      <c r="B554" s="22" t="s">
        <v>106</v>
      </c>
      <c r="C554" s="23">
        <v>540</v>
      </c>
    </row>
    <row r="555" spans="1:3" x14ac:dyDescent="0.25">
      <c r="A555" s="21" t="s">
        <v>149</v>
      </c>
      <c r="B555" s="22" t="s">
        <v>150</v>
      </c>
      <c r="C555" s="23">
        <v>540</v>
      </c>
    </row>
    <row r="556" spans="1:3" x14ac:dyDescent="0.25">
      <c r="A556" s="5" t="s">
        <v>24</v>
      </c>
      <c r="B556" s="5"/>
      <c r="C556" s="23">
        <v>49903</v>
      </c>
    </row>
    <row r="557" spans="1:3" x14ac:dyDescent="0.25">
      <c r="A557" s="21"/>
      <c r="B557" s="6"/>
      <c r="C557" s="23"/>
    </row>
    <row r="558" spans="1:3" x14ac:dyDescent="0.25">
      <c r="A558" s="5" t="s">
        <v>159</v>
      </c>
      <c r="B558" s="5"/>
      <c r="C558" s="23">
        <v>49903</v>
      </c>
    </row>
    <row r="559" spans="1:3" x14ac:dyDescent="0.25">
      <c r="A559" s="21"/>
      <c r="B559" s="6"/>
      <c r="C559" s="23"/>
    </row>
    <row r="560" spans="1:3" x14ac:dyDescent="0.25">
      <c r="A560" s="5" t="s">
        <v>160</v>
      </c>
      <c r="B560" s="5"/>
      <c r="C560" s="5"/>
    </row>
    <row r="561" spans="1:3" x14ac:dyDescent="0.25">
      <c r="A561" s="12" t="s">
        <v>5</v>
      </c>
      <c r="B561" s="6"/>
      <c r="C561" s="7"/>
    </row>
    <row r="562" spans="1:3" x14ac:dyDescent="0.25">
      <c r="A562" s="21" t="s">
        <v>6</v>
      </c>
      <c r="B562" s="22" t="s">
        <v>7</v>
      </c>
      <c r="C562" s="23">
        <v>41487</v>
      </c>
    </row>
    <row r="563" spans="1:3" x14ac:dyDescent="0.25">
      <c r="A563" s="21" t="s">
        <v>33</v>
      </c>
      <c r="B563" s="22" t="s">
        <v>34</v>
      </c>
      <c r="C563" s="23">
        <v>41487</v>
      </c>
    </row>
    <row r="564" spans="1:3" x14ac:dyDescent="0.25">
      <c r="A564" s="21" t="s">
        <v>10</v>
      </c>
      <c r="B564" s="22" t="s">
        <v>11</v>
      </c>
      <c r="C564" s="23">
        <v>3152</v>
      </c>
    </row>
    <row r="565" spans="1:3" ht="31.5" x14ac:dyDescent="0.25">
      <c r="A565" s="21" t="s">
        <v>12</v>
      </c>
      <c r="B565" s="22" t="s">
        <v>13</v>
      </c>
      <c r="C565" s="23">
        <v>1323</v>
      </c>
    </row>
    <row r="566" spans="1:3" x14ac:dyDescent="0.25">
      <c r="A566" s="21" t="s">
        <v>14</v>
      </c>
      <c r="B566" s="22" t="s">
        <v>15</v>
      </c>
      <c r="C566" s="23">
        <v>1474</v>
      </c>
    </row>
    <row r="567" spans="1:3" x14ac:dyDescent="0.25">
      <c r="A567" s="21" t="s">
        <v>16</v>
      </c>
      <c r="B567" s="22" t="s">
        <v>17</v>
      </c>
      <c r="C567" s="23">
        <v>355</v>
      </c>
    </row>
    <row r="568" spans="1:3" x14ac:dyDescent="0.25">
      <c r="A568" s="21" t="s">
        <v>105</v>
      </c>
      <c r="B568" s="22" t="s">
        <v>106</v>
      </c>
      <c r="C568" s="23">
        <v>11706</v>
      </c>
    </row>
    <row r="569" spans="1:3" x14ac:dyDescent="0.25">
      <c r="A569" s="21" t="s">
        <v>149</v>
      </c>
      <c r="B569" s="22" t="s">
        <v>150</v>
      </c>
      <c r="C569" s="23">
        <v>11706</v>
      </c>
    </row>
    <row r="570" spans="1:3" x14ac:dyDescent="0.25">
      <c r="A570" s="5" t="s">
        <v>24</v>
      </c>
      <c r="B570" s="5"/>
      <c r="C570" s="23">
        <v>56345</v>
      </c>
    </row>
    <row r="571" spans="1:3" x14ac:dyDescent="0.25">
      <c r="A571" s="21"/>
      <c r="B571" s="6"/>
      <c r="C571" s="23"/>
    </row>
    <row r="572" spans="1:3" x14ac:dyDescent="0.25">
      <c r="A572" s="5" t="s">
        <v>161</v>
      </c>
      <c r="B572" s="5"/>
      <c r="C572" s="23">
        <v>56345</v>
      </c>
    </row>
    <row r="573" spans="1:3" x14ac:dyDescent="0.25">
      <c r="A573" s="21"/>
      <c r="B573" s="6"/>
      <c r="C573" s="23"/>
    </row>
    <row r="574" spans="1:3" x14ac:dyDescent="0.25">
      <c r="A574" s="5" t="s">
        <v>162</v>
      </c>
      <c r="B574" s="5"/>
      <c r="C574" s="5"/>
    </row>
    <row r="575" spans="1:3" x14ac:dyDescent="0.25">
      <c r="A575" s="12" t="s">
        <v>5</v>
      </c>
      <c r="B575" s="6"/>
      <c r="C575" s="7"/>
    </row>
    <row r="576" spans="1:3" ht="31.5" x14ac:dyDescent="0.25">
      <c r="A576" s="21" t="s">
        <v>27</v>
      </c>
      <c r="B576" s="22" t="s">
        <v>28</v>
      </c>
      <c r="C576" s="23">
        <v>275549</v>
      </c>
    </row>
    <row r="577" spans="1:3" x14ac:dyDescent="0.25">
      <c r="A577" s="21" t="s">
        <v>29</v>
      </c>
      <c r="B577" s="22" t="s">
        <v>30</v>
      </c>
      <c r="C577" s="23">
        <v>275549</v>
      </c>
    </row>
    <row r="578" spans="1:3" x14ac:dyDescent="0.25">
      <c r="A578" s="21" t="s">
        <v>6</v>
      </c>
      <c r="B578" s="22" t="s">
        <v>7</v>
      </c>
      <c r="C578" s="23">
        <v>29228</v>
      </c>
    </row>
    <row r="579" spans="1:3" x14ac:dyDescent="0.25">
      <c r="A579" s="21" t="s">
        <v>33</v>
      </c>
      <c r="B579" s="22" t="s">
        <v>34</v>
      </c>
      <c r="C579" s="23">
        <v>720</v>
      </c>
    </row>
    <row r="580" spans="1:3" ht="31.5" x14ac:dyDescent="0.25">
      <c r="A580" s="21" t="s">
        <v>35</v>
      </c>
      <c r="B580" s="22" t="s">
        <v>36</v>
      </c>
      <c r="C580" s="23">
        <v>4393</v>
      </c>
    </row>
    <row r="581" spans="1:3" x14ac:dyDescent="0.25">
      <c r="A581" s="21" t="s">
        <v>45</v>
      </c>
      <c r="B581" s="22" t="s">
        <v>46</v>
      </c>
      <c r="C581" s="23">
        <v>20769</v>
      </c>
    </row>
    <row r="582" spans="1:3" x14ac:dyDescent="0.25">
      <c r="A582" s="21" t="s">
        <v>37</v>
      </c>
      <c r="B582" s="22" t="s">
        <v>38</v>
      </c>
      <c r="C582" s="23">
        <v>3346</v>
      </c>
    </row>
    <row r="583" spans="1:3" x14ac:dyDescent="0.25">
      <c r="A583" s="21" t="s">
        <v>10</v>
      </c>
      <c r="B583" s="22" t="s">
        <v>11</v>
      </c>
      <c r="C583" s="23">
        <v>54516</v>
      </c>
    </row>
    <row r="584" spans="1:3" ht="31.5" x14ac:dyDescent="0.25">
      <c r="A584" s="21" t="s">
        <v>12</v>
      </c>
      <c r="B584" s="22" t="s">
        <v>13</v>
      </c>
      <c r="C584" s="23">
        <v>33824</v>
      </c>
    </row>
    <row r="585" spans="1:3" x14ac:dyDescent="0.25">
      <c r="A585" s="21" t="s">
        <v>14</v>
      </c>
      <c r="B585" s="22" t="s">
        <v>15</v>
      </c>
      <c r="C585" s="23">
        <v>14166</v>
      </c>
    </row>
    <row r="586" spans="1:3" x14ac:dyDescent="0.25">
      <c r="A586" s="21" t="s">
        <v>16</v>
      </c>
      <c r="B586" s="22" t="s">
        <v>17</v>
      </c>
      <c r="C586" s="23">
        <v>6526</v>
      </c>
    </row>
    <row r="587" spans="1:3" x14ac:dyDescent="0.25">
      <c r="A587" s="21" t="s">
        <v>18</v>
      </c>
      <c r="B587" s="22" t="s">
        <v>19</v>
      </c>
      <c r="C587" s="23">
        <v>180186</v>
      </c>
    </row>
    <row r="588" spans="1:3" x14ac:dyDescent="0.25">
      <c r="A588" s="21" t="s">
        <v>55</v>
      </c>
      <c r="B588" s="22" t="s">
        <v>56</v>
      </c>
      <c r="C588" s="23">
        <v>51632</v>
      </c>
    </row>
    <row r="589" spans="1:3" x14ac:dyDescent="0.25">
      <c r="A589" s="21" t="s">
        <v>97</v>
      </c>
      <c r="B589" s="22" t="s">
        <v>98</v>
      </c>
      <c r="C589" s="23">
        <v>611</v>
      </c>
    </row>
    <row r="590" spans="1:3" x14ac:dyDescent="0.25">
      <c r="A590" s="21" t="s">
        <v>73</v>
      </c>
      <c r="B590" s="22" t="s">
        <v>74</v>
      </c>
      <c r="C590" s="23">
        <v>4022</v>
      </c>
    </row>
    <row r="591" spans="1:3" x14ac:dyDescent="0.25">
      <c r="A591" s="21" t="s">
        <v>20</v>
      </c>
      <c r="B591" s="22" t="s">
        <v>21</v>
      </c>
      <c r="C591" s="23">
        <v>9019</v>
      </c>
    </row>
    <row r="592" spans="1:3" x14ac:dyDescent="0.25">
      <c r="A592" s="21" t="s">
        <v>47</v>
      </c>
      <c r="B592" s="22" t="s">
        <v>48</v>
      </c>
      <c r="C592" s="23">
        <v>89136</v>
      </c>
    </row>
    <row r="593" spans="1:3" x14ac:dyDescent="0.25">
      <c r="A593" s="21" t="s">
        <v>49</v>
      </c>
      <c r="B593" s="22" t="s">
        <v>50</v>
      </c>
      <c r="C593" s="23">
        <v>25503</v>
      </c>
    </row>
    <row r="594" spans="1:3" x14ac:dyDescent="0.25">
      <c r="A594" s="21" t="s">
        <v>22</v>
      </c>
      <c r="B594" s="22" t="s">
        <v>23</v>
      </c>
      <c r="C594" s="23">
        <v>100</v>
      </c>
    </row>
    <row r="595" spans="1:3" x14ac:dyDescent="0.25">
      <c r="A595" s="21" t="s">
        <v>79</v>
      </c>
      <c r="B595" s="22" t="s">
        <v>80</v>
      </c>
      <c r="C595" s="23">
        <v>23</v>
      </c>
    </row>
    <row r="596" spans="1:3" x14ac:dyDescent="0.25">
      <c r="A596" s="21" t="s">
        <v>81</v>
      </c>
      <c r="B596" s="22" t="s">
        <v>82</v>
      </c>
      <c r="C596" s="23">
        <v>140</v>
      </c>
    </row>
    <row r="597" spans="1:3" x14ac:dyDescent="0.25">
      <c r="A597" s="21" t="s">
        <v>83</v>
      </c>
      <c r="B597" s="22" t="s">
        <v>84</v>
      </c>
      <c r="C597" s="23">
        <v>87</v>
      </c>
    </row>
    <row r="598" spans="1:3" x14ac:dyDescent="0.25">
      <c r="A598" s="21" t="s">
        <v>85</v>
      </c>
      <c r="B598" s="22" t="s">
        <v>86</v>
      </c>
      <c r="C598" s="23">
        <v>87</v>
      </c>
    </row>
    <row r="599" spans="1:3" x14ac:dyDescent="0.25">
      <c r="A599" s="5" t="s">
        <v>24</v>
      </c>
      <c r="B599" s="5"/>
      <c r="C599" s="23">
        <v>539566</v>
      </c>
    </row>
    <row r="600" spans="1:3" x14ac:dyDescent="0.25">
      <c r="A600" s="12" t="s">
        <v>59</v>
      </c>
      <c r="B600" s="6"/>
      <c r="C600" s="7"/>
    </row>
    <row r="601" spans="1:3" x14ac:dyDescent="0.25">
      <c r="A601" s="21" t="s">
        <v>87</v>
      </c>
      <c r="B601" s="22" t="s">
        <v>88</v>
      </c>
      <c r="C601" s="23">
        <v>12461</v>
      </c>
    </row>
    <row r="602" spans="1:3" x14ac:dyDescent="0.25">
      <c r="A602" s="21" t="s">
        <v>89</v>
      </c>
      <c r="B602" s="22" t="s">
        <v>90</v>
      </c>
      <c r="C602" s="23">
        <v>12461</v>
      </c>
    </row>
    <row r="603" spans="1:3" x14ac:dyDescent="0.25">
      <c r="A603" s="5" t="s">
        <v>62</v>
      </c>
      <c r="B603" s="5"/>
      <c r="C603" s="23">
        <v>12461</v>
      </c>
    </row>
    <row r="604" spans="1:3" x14ac:dyDescent="0.25">
      <c r="A604" s="21"/>
      <c r="B604" s="6"/>
      <c r="C604" s="23"/>
    </row>
    <row r="605" spans="1:3" x14ac:dyDescent="0.25">
      <c r="A605" s="5" t="s">
        <v>163</v>
      </c>
      <c r="B605" s="5"/>
      <c r="C605" s="23">
        <v>552027</v>
      </c>
    </row>
    <row r="606" spans="1:3" x14ac:dyDescent="0.25">
      <c r="A606" s="21"/>
      <c r="B606" s="6"/>
      <c r="C606" s="23"/>
    </row>
    <row r="607" spans="1:3" x14ac:dyDescent="0.25">
      <c r="A607" s="5" t="s">
        <v>164</v>
      </c>
      <c r="B607" s="5"/>
      <c r="C607" s="5"/>
    </row>
    <row r="608" spans="1:3" x14ac:dyDescent="0.25">
      <c r="A608" s="12" t="s">
        <v>5</v>
      </c>
      <c r="B608" s="6"/>
      <c r="C608" s="7"/>
    </row>
    <row r="609" spans="1:3" ht="31.5" x14ac:dyDescent="0.25">
      <c r="A609" s="21" t="s">
        <v>27</v>
      </c>
      <c r="B609" s="22" t="s">
        <v>28</v>
      </c>
      <c r="C609" s="23">
        <v>173592</v>
      </c>
    </row>
    <row r="610" spans="1:3" x14ac:dyDescent="0.25">
      <c r="A610" s="21" t="s">
        <v>29</v>
      </c>
      <c r="B610" s="22" t="s">
        <v>30</v>
      </c>
      <c r="C610" s="23">
        <v>173592</v>
      </c>
    </row>
    <row r="611" spans="1:3" x14ac:dyDescent="0.25">
      <c r="A611" s="21" t="s">
        <v>6</v>
      </c>
      <c r="B611" s="22" t="s">
        <v>7</v>
      </c>
      <c r="C611" s="23">
        <v>23401</v>
      </c>
    </row>
    <row r="612" spans="1:3" ht="31.5" x14ac:dyDescent="0.25">
      <c r="A612" s="21" t="s">
        <v>35</v>
      </c>
      <c r="B612" s="22" t="s">
        <v>36</v>
      </c>
      <c r="C612" s="23">
        <v>3754</v>
      </c>
    </row>
    <row r="613" spans="1:3" x14ac:dyDescent="0.25">
      <c r="A613" s="21" t="s">
        <v>45</v>
      </c>
      <c r="B613" s="22" t="s">
        <v>46</v>
      </c>
      <c r="C613" s="23">
        <v>18878</v>
      </c>
    </row>
    <row r="614" spans="1:3" x14ac:dyDescent="0.25">
      <c r="A614" s="21" t="s">
        <v>37</v>
      </c>
      <c r="B614" s="22" t="s">
        <v>38</v>
      </c>
      <c r="C614" s="23">
        <v>769</v>
      </c>
    </row>
    <row r="615" spans="1:3" x14ac:dyDescent="0.25">
      <c r="A615" s="21" t="s">
        <v>10</v>
      </c>
      <c r="B615" s="22" t="s">
        <v>11</v>
      </c>
      <c r="C615" s="23">
        <v>33953</v>
      </c>
    </row>
    <row r="616" spans="1:3" ht="31.5" x14ac:dyDescent="0.25">
      <c r="A616" s="21" t="s">
        <v>12</v>
      </c>
      <c r="B616" s="22" t="s">
        <v>13</v>
      </c>
      <c r="C616" s="23">
        <v>21739</v>
      </c>
    </row>
    <row r="617" spans="1:3" x14ac:dyDescent="0.25">
      <c r="A617" s="21" t="s">
        <v>14</v>
      </c>
      <c r="B617" s="22" t="s">
        <v>15</v>
      </c>
      <c r="C617" s="23">
        <v>8722</v>
      </c>
    </row>
    <row r="618" spans="1:3" x14ac:dyDescent="0.25">
      <c r="A618" s="21" t="s">
        <v>16</v>
      </c>
      <c r="B618" s="22" t="s">
        <v>17</v>
      </c>
      <c r="C618" s="23">
        <v>3492</v>
      </c>
    </row>
    <row r="619" spans="1:3" x14ac:dyDescent="0.25">
      <c r="A619" s="21" t="s">
        <v>18</v>
      </c>
      <c r="B619" s="22" t="s">
        <v>19</v>
      </c>
      <c r="C619" s="23">
        <v>69180</v>
      </c>
    </row>
    <row r="620" spans="1:3" x14ac:dyDescent="0.25">
      <c r="A620" s="21" t="s">
        <v>55</v>
      </c>
      <c r="B620" s="22" t="s">
        <v>56</v>
      </c>
      <c r="C620" s="23">
        <v>25907</v>
      </c>
    </row>
    <row r="621" spans="1:3" x14ac:dyDescent="0.25">
      <c r="A621" s="21" t="s">
        <v>73</v>
      </c>
      <c r="B621" s="22" t="s">
        <v>74</v>
      </c>
      <c r="C621" s="23">
        <v>3482</v>
      </c>
    </row>
    <row r="622" spans="1:3" x14ac:dyDescent="0.25">
      <c r="A622" s="21" t="s">
        <v>20</v>
      </c>
      <c r="B622" s="22" t="s">
        <v>21</v>
      </c>
      <c r="C622" s="23">
        <v>2248</v>
      </c>
    </row>
    <row r="623" spans="1:3" x14ac:dyDescent="0.25">
      <c r="A623" s="21" t="s">
        <v>47</v>
      </c>
      <c r="B623" s="22" t="s">
        <v>48</v>
      </c>
      <c r="C623" s="23">
        <v>28878</v>
      </c>
    </row>
    <row r="624" spans="1:3" x14ac:dyDescent="0.25">
      <c r="A624" s="21" t="s">
        <v>49</v>
      </c>
      <c r="B624" s="22" t="s">
        <v>50</v>
      </c>
      <c r="C624" s="23">
        <v>8106</v>
      </c>
    </row>
    <row r="625" spans="1:3" x14ac:dyDescent="0.25">
      <c r="A625" s="21" t="s">
        <v>22</v>
      </c>
      <c r="B625" s="22" t="s">
        <v>23</v>
      </c>
      <c r="C625" s="23">
        <v>40</v>
      </c>
    </row>
    <row r="626" spans="1:3" x14ac:dyDescent="0.25">
      <c r="A626" s="21" t="s">
        <v>79</v>
      </c>
      <c r="B626" s="22" t="s">
        <v>80</v>
      </c>
      <c r="C626" s="23">
        <v>519</v>
      </c>
    </row>
    <row r="627" spans="1:3" x14ac:dyDescent="0.25">
      <c r="A627" s="21" t="s">
        <v>83</v>
      </c>
      <c r="B627" s="22" t="s">
        <v>84</v>
      </c>
      <c r="C627" s="23">
        <v>87</v>
      </c>
    </row>
    <row r="628" spans="1:3" x14ac:dyDescent="0.25">
      <c r="A628" s="21" t="s">
        <v>85</v>
      </c>
      <c r="B628" s="22" t="s">
        <v>86</v>
      </c>
      <c r="C628" s="23">
        <v>87</v>
      </c>
    </row>
    <row r="629" spans="1:3" x14ac:dyDescent="0.25">
      <c r="A629" s="5" t="s">
        <v>24</v>
      </c>
      <c r="B629" s="5"/>
      <c r="C629" s="23">
        <v>300213</v>
      </c>
    </row>
    <row r="630" spans="1:3" x14ac:dyDescent="0.25">
      <c r="A630" s="21"/>
      <c r="B630" s="6"/>
      <c r="C630" s="23"/>
    </row>
    <row r="631" spans="1:3" x14ac:dyDescent="0.25">
      <c r="A631" s="5" t="s">
        <v>165</v>
      </c>
      <c r="B631" s="5"/>
      <c r="C631" s="23">
        <v>300213</v>
      </c>
    </row>
    <row r="632" spans="1:3" x14ac:dyDescent="0.25">
      <c r="A632" s="21"/>
      <c r="B632" s="6"/>
      <c r="C632" s="23"/>
    </row>
    <row r="633" spans="1:3" x14ac:dyDescent="0.25">
      <c r="A633" s="5" t="s">
        <v>166</v>
      </c>
      <c r="B633" s="5"/>
      <c r="C633" s="5"/>
    </row>
    <row r="634" spans="1:3" x14ac:dyDescent="0.25">
      <c r="A634" s="12" t="s">
        <v>5</v>
      </c>
      <c r="B634" s="6"/>
      <c r="C634" s="7"/>
    </row>
    <row r="635" spans="1:3" x14ac:dyDescent="0.25">
      <c r="A635" s="21" t="s">
        <v>18</v>
      </c>
      <c r="B635" s="22" t="s">
        <v>19</v>
      </c>
      <c r="C635" s="23">
        <v>18438</v>
      </c>
    </row>
    <row r="636" spans="1:3" x14ac:dyDescent="0.25">
      <c r="A636" s="21" t="s">
        <v>49</v>
      </c>
      <c r="B636" s="22" t="s">
        <v>50</v>
      </c>
      <c r="C636" s="23">
        <v>18438</v>
      </c>
    </row>
    <row r="637" spans="1:3" x14ac:dyDescent="0.25">
      <c r="A637" s="5" t="s">
        <v>24</v>
      </c>
      <c r="B637" s="5"/>
      <c r="C637" s="23">
        <v>18438</v>
      </c>
    </row>
    <row r="638" spans="1:3" x14ac:dyDescent="0.25">
      <c r="A638" s="21"/>
      <c r="B638" s="6"/>
      <c r="C638" s="23"/>
    </row>
    <row r="639" spans="1:3" x14ac:dyDescent="0.25">
      <c r="A639" s="5" t="s">
        <v>167</v>
      </c>
      <c r="B639" s="5"/>
      <c r="C639" s="23">
        <v>18438</v>
      </c>
    </row>
    <row r="640" spans="1:3" x14ac:dyDescent="0.25">
      <c r="A640" s="21"/>
      <c r="B640" s="6"/>
      <c r="C640" s="23"/>
    </row>
    <row r="641" spans="1:3" x14ac:dyDescent="0.25">
      <c r="A641" s="5" t="s">
        <v>168</v>
      </c>
      <c r="B641" s="5"/>
      <c r="C641" s="5"/>
    </row>
    <row r="642" spans="1:3" x14ac:dyDescent="0.25">
      <c r="A642" s="12" t="s">
        <v>5</v>
      </c>
      <c r="B642" s="6"/>
      <c r="C642" s="7"/>
    </row>
    <row r="643" spans="1:3" ht="31.5" x14ac:dyDescent="0.25">
      <c r="A643" s="21" t="s">
        <v>27</v>
      </c>
      <c r="B643" s="22" t="s">
        <v>28</v>
      </c>
      <c r="C643" s="23">
        <v>73201</v>
      </c>
    </row>
    <row r="644" spans="1:3" x14ac:dyDescent="0.25">
      <c r="A644" s="21" t="s">
        <v>29</v>
      </c>
      <c r="B644" s="22" t="s">
        <v>30</v>
      </c>
      <c r="C644" s="23">
        <v>73201</v>
      </c>
    </row>
    <row r="645" spans="1:3" x14ac:dyDescent="0.25">
      <c r="A645" s="21" t="s">
        <v>6</v>
      </c>
      <c r="B645" s="22" t="s">
        <v>7</v>
      </c>
      <c r="C645" s="23">
        <v>4319</v>
      </c>
    </row>
    <row r="646" spans="1:3" x14ac:dyDescent="0.25">
      <c r="A646" s="21" t="s">
        <v>33</v>
      </c>
      <c r="B646" s="22" t="s">
        <v>34</v>
      </c>
      <c r="C646" s="23">
        <v>520</v>
      </c>
    </row>
    <row r="647" spans="1:3" ht="31.5" x14ac:dyDescent="0.25">
      <c r="A647" s="21" t="s">
        <v>35</v>
      </c>
      <c r="B647" s="22" t="s">
        <v>36</v>
      </c>
      <c r="C647" s="23">
        <v>1314</v>
      </c>
    </row>
    <row r="648" spans="1:3" x14ac:dyDescent="0.25">
      <c r="A648" s="21" t="s">
        <v>37</v>
      </c>
      <c r="B648" s="22" t="s">
        <v>38</v>
      </c>
      <c r="C648" s="23">
        <v>2485</v>
      </c>
    </row>
    <row r="649" spans="1:3" x14ac:dyDescent="0.25">
      <c r="A649" s="21" t="s">
        <v>10</v>
      </c>
      <c r="B649" s="22" t="s">
        <v>11</v>
      </c>
      <c r="C649" s="23">
        <v>14592</v>
      </c>
    </row>
    <row r="650" spans="1:3" ht="31.5" x14ac:dyDescent="0.25">
      <c r="A650" s="21" t="s">
        <v>12</v>
      </c>
      <c r="B650" s="22" t="s">
        <v>13</v>
      </c>
      <c r="C650" s="23">
        <v>8880</v>
      </c>
    </row>
    <row r="651" spans="1:3" x14ac:dyDescent="0.25">
      <c r="A651" s="21" t="s">
        <v>14</v>
      </c>
      <c r="B651" s="22" t="s">
        <v>15</v>
      </c>
      <c r="C651" s="23">
        <v>3734</v>
      </c>
    </row>
    <row r="652" spans="1:3" x14ac:dyDescent="0.25">
      <c r="A652" s="21" t="s">
        <v>16</v>
      </c>
      <c r="B652" s="22" t="s">
        <v>17</v>
      </c>
      <c r="C652" s="23">
        <v>1978</v>
      </c>
    </row>
    <row r="653" spans="1:3" x14ac:dyDescent="0.25">
      <c r="A653" s="21" t="s">
        <v>18</v>
      </c>
      <c r="B653" s="22" t="s">
        <v>19</v>
      </c>
      <c r="C653" s="23">
        <v>69645</v>
      </c>
    </row>
    <row r="654" spans="1:3" x14ac:dyDescent="0.25">
      <c r="A654" s="21" t="s">
        <v>73</v>
      </c>
      <c r="B654" s="22" t="s">
        <v>74</v>
      </c>
      <c r="C654" s="23">
        <v>645</v>
      </c>
    </row>
    <row r="655" spans="1:3" x14ac:dyDescent="0.25">
      <c r="A655" s="21" t="s">
        <v>20</v>
      </c>
      <c r="B655" s="22" t="s">
        <v>21</v>
      </c>
      <c r="C655" s="23">
        <v>1080</v>
      </c>
    </row>
    <row r="656" spans="1:3" x14ac:dyDescent="0.25">
      <c r="A656" s="21" t="s">
        <v>47</v>
      </c>
      <c r="B656" s="22" t="s">
        <v>48</v>
      </c>
      <c r="C656" s="23">
        <v>5041</v>
      </c>
    </row>
    <row r="657" spans="1:3" x14ac:dyDescent="0.25">
      <c r="A657" s="21" t="s">
        <v>49</v>
      </c>
      <c r="B657" s="22" t="s">
        <v>50</v>
      </c>
      <c r="C657" s="23">
        <v>62141</v>
      </c>
    </row>
    <row r="658" spans="1:3" x14ac:dyDescent="0.25">
      <c r="A658" s="21" t="s">
        <v>79</v>
      </c>
      <c r="B658" s="22" t="s">
        <v>80</v>
      </c>
      <c r="C658" s="23">
        <v>738</v>
      </c>
    </row>
    <row r="659" spans="1:3" x14ac:dyDescent="0.25">
      <c r="A659" s="21" t="s">
        <v>83</v>
      </c>
      <c r="B659" s="22" t="s">
        <v>84</v>
      </c>
      <c r="C659" s="23">
        <v>87</v>
      </c>
    </row>
    <row r="660" spans="1:3" x14ac:dyDescent="0.25">
      <c r="A660" s="21" t="s">
        <v>85</v>
      </c>
      <c r="B660" s="22" t="s">
        <v>86</v>
      </c>
      <c r="C660" s="23">
        <v>87</v>
      </c>
    </row>
    <row r="661" spans="1:3" x14ac:dyDescent="0.25">
      <c r="A661" s="5" t="s">
        <v>24</v>
      </c>
      <c r="B661" s="5"/>
      <c r="C661" s="23">
        <v>161844</v>
      </c>
    </row>
    <row r="662" spans="1:3" x14ac:dyDescent="0.25">
      <c r="A662" s="21"/>
      <c r="B662" s="6"/>
      <c r="C662" s="23"/>
    </row>
    <row r="663" spans="1:3" x14ac:dyDescent="0.25">
      <c r="A663" s="5" t="s">
        <v>169</v>
      </c>
      <c r="B663" s="5"/>
      <c r="C663" s="23">
        <v>161844</v>
      </c>
    </row>
    <row r="664" spans="1:3" x14ac:dyDescent="0.25">
      <c r="A664" s="21"/>
      <c r="B664" s="6"/>
      <c r="C664" s="23"/>
    </row>
    <row r="665" spans="1:3" x14ac:dyDescent="0.25">
      <c r="A665" s="5" t="s">
        <v>170</v>
      </c>
      <c r="B665" s="5"/>
      <c r="C665" s="5"/>
    </row>
    <row r="666" spans="1:3" x14ac:dyDescent="0.25">
      <c r="A666" s="12" t="s">
        <v>5</v>
      </c>
      <c r="B666" s="6"/>
      <c r="C666" s="7"/>
    </row>
    <row r="667" spans="1:3" ht="31.5" x14ac:dyDescent="0.25">
      <c r="A667" s="21" t="s">
        <v>27</v>
      </c>
      <c r="B667" s="22" t="s">
        <v>28</v>
      </c>
      <c r="C667" s="23">
        <v>142438</v>
      </c>
    </row>
    <row r="668" spans="1:3" x14ac:dyDescent="0.25">
      <c r="A668" s="21" t="s">
        <v>29</v>
      </c>
      <c r="B668" s="22" t="s">
        <v>30</v>
      </c>
      <c r="C668" s="23">
        <v>142438</v>
      </c>
    </row>
    <row r="669" spans="1:3" x14ac:dyDescent="0.25">
      <c r="A669" s="21" t="s">
        <v>6</v>
      </c>
      <c r="B669" s="22" t="s">
        <v>7</v>
      </c>
      <c r="C669" s="23">
        <v>8277</v>
      </c>
    </row>
    <row r="670" spans="1:3" x14ac:dyDescent="0.25">
      <c r="A670" s="21" t="s">
        <v>33</v>
      </c>
      <c r="B670" s="22" t="s">
        <v>34</v>
      </c>
      <c r="C670" s="23">
        <v>2075</v>
      </c>
    </row>
    <row r="671" spans="1:3" ht="31.5" x14ac:dyDescent="0.25">
      <c r="A671" s="21" t="s">
        <v>35</v>
      </c>
      <c r="B671" s="22" t="s">
        <v>36</v>
      </c>
      <c r="C671" s="23">
        <v>2534</v>
      </c>
    </row>
    <row r="672" spans="1:3" x14ac:dyDescent="0.25">
      <c r="A672" s="21" t="s">
        <v>45</v>
      </c>
      <c r="B672" s="22" t="s">
        <v>46</v>
      </c>
      <c r="C672" s="23">
        <v>126</v>
      </c>
    </row>
    <row r="673" spans="1:3" x14ac:dyDescent="0.25">
      <c r="A673" s="21" t="s">
        <v>37</v>
      </c>
      <c r="B673" s="22" t="s">
        <v>38</v>
      </c>
      <c r="C673" s="23">
        <v>3542</v>
      </c>
    </row>
    <row r="674" spans="1:3" x14ac:dyDescent="0.25">
      <c r="A674" s="21" t="s">
        <v>10</v>
      </c>
      <c r="B674" s="22" t="s">
        <v>11</v>
      </c>
      <c r="C674" s="23">
        <v>28401</v>
      </c>
    </row>
    <row r="675" spans="1:3" ht="31.5" x14ac:dyDescent="0.25">
      <c r="A675" s="21" t="s">
        <v>12</v>
      </c>
      <c r="B675" s="22" t="s">
        <v>13</v>
      </c>
      <c r="C675" s="23">
        <v>17153</v>
      </c>
    </row>
    <row r="676" spans="1:3" x14ac:dyDescent="0.25">
      <c r="A676" s="21" t="s">
        <v>14</v>
      </c>
      <c r="B676" s="22" t="s">
        <v>15</v>
      </c>
      <c r="C676" s="23">
        <v>7447</v>
      </c>
    </row>
    <row r="677" spans="1:3" x14ac:dyDescent="0.25">
      <c r="A677" s="21" t="s">
        <v>16</v>
      </c>
      <c r="B677" s="22" t="s">
        <v>17</v>
      </c>
      <c r="C677" s="23">
        <v>3801</v>
      </c>
    </row>
    <row r="678" spans="1:3" x14ac:dyDescent="0.25">
      <c r="A678" s="21" t="s">
        <v>18</v>
      </c>
      <c r="B678" s="22" t="s">
        <v>19</v>
      </c>
      <c r="C678" s="23">
        <v>133485</v>
      </c>
    </row>
    <row r="679" spans="1:3" x14ac:dyDescent="0.25">
      <c r="A679" s="21" t="s">
        <v>55</v>
      </c>
      <c r="B679" s="22" t="s">
        <v>56</v>
      </c>
      <c r="C679" s="23">
        <v>2940</v>
      </c>
    </row>
    <row r="680" spans="1:3" x14ac:dyDescent="0.25">
      <c r="A680" s="21" t="s">
        <v>73</v>
      </c>
      <c r="B680" s="22" t="s">
        <v>74</v>
      </c>
      <c r="C680" s="23">
        <v>812</v>
      </c>
    </row>
    <row r="681" spans="1:3" x14ac:dyDescent="0.25">
      <c r="A681" s="21" t="s">
        <v>75</v>
      </c>
      <c r="B681" s="22" t="s">
        <v>76</v>
      </c>
      <c r="C681" s="23">
        <v>176</v>
      </c>
    </row>
    <row r="682" spans="1:3" x14ac:dyDescent="0.25">
      <c r="A682" s="21" t="s">
        <v>20</v>
      </c>
      <c r="B682" s="22" t="s">
        <v>21</v>
      </c>
      <c r="C682" s="23">
        <v>2700</v>
      </c>
    </row>
    <row r="683" spans="1:3" x14ac:dyDescent="0.25">
      <c r="A683" s="21" t="s">
        <v>47</v>
      </c>
      <c r="B683" s="22" t="s">
        <v>48</v>
      </c>
      <c r="C683" s="23">
        <v>7146</v>
      </c>
    </row>
    <row r="684" spans="1:3" x14ac:dyDescent="0.25">
      <c r="A684" s="21" t="s">
        <v>49</v>
      </c>
      <c r="B684" s="22" t="s">
        <v>50</v>
      </c>
      <c r="C684" s="23">
        <v>117454</v>
      </c>
    </row>
    <row r="685" spans="1:3" x14ac:dyDescent="0.25">
      <c r="A685" s="21" t="s">
        <v>79</v>
      </c>
      <c r="B685" s="22" t="s">
        <v>80</v>
      </c>
      <c r="C685" s="23">
        <v>2257</v>
      </c>
    </row>
    <row r="686" spans="1:3" x14ac:dyDescent="0.25">
      <c r="A686" s="5" t="s">
        <v>24</v>
      </c>
      <c r="B686" s="5"/>
      <c r="C686" s="23">
        <v>312601</v>
      </c>
    </row>
    <row r="687" spans="1:3" x14ac:dyDescent="0.25">
      <c r="A687" s="21"/>
      <c r="B687" s="6"/>
      <c r="C687" s="23"/>
    </row>
    <row r="688" spans="1:3" x14ac:dyDescent="0.25">
      <c r="A688" s="5" t="s">
        <v>171</v>
      </c>
      <c r="B688" s="5"/>
      <c r="C688" s="23">
        <v>312601</v>
      </c>
    </row>
    <row r="689" spans="1:3" x14ac:dyDescent="0.25">
      <c r="A689" s="21"/>
      <c r="B689" s="6"/>
      <c r="C689" s="23"/>
    </row>
    <row r="690" spans="1:3" x14ac:dyDescent="0.25">
      <c r="A690" s="5" t="s">
        <v>172</v>
      </c>
      <c r="B690" s="5"/>
      <c r="C690" s="5"/>
    </row>
    <row r="691" spans="1:3" x14ac:dyDescent="0.25">
      <c r="A691" s="12" t="s">
        <v>5</v>
      </c>
      <c r="B691" s="6"/>
      <c r="C691" s="7"/>
    </row>
    <row r="692" spans="1:3" ht="31.5" x14ac:dyDescent="0.25">
      <c r="A692" s="21" t="s">
        <v>27</v>
      </c>
      <c r="B692" s="22" t="s">
        <v>28</v>
      </c>
      <c r="C692" s="23">
        <v>45421</v>
      </c>
    </row>
    <row r="693" spans="1:3" x14ac:dyDescent="0.25">
      <c r="A693" s="21" t="s">
        <v>29</v>
      </c>
      <c r="B693" s="22" t="s">
        <v>30</v>
      </c>
      <c r="C693" s="23">
        <v>45421</v>
      </c>
    </row>
    <row r="694" spans="1:3" x14ac:dyDescent="0.25">
      <c r="A694" s="21" t="s">
        <v>6</v>
      </c>
      <c r="B694" s="22" t="s">
        <v>7</v>
      </c>
      <c r="C694" s="23">
        <v>4919</v>
      </c>
    </row>
    <row r="695" spans="1:3" x14ac:dyDescent="0.25">
      <c r="A695" s="21" t="s">
        <v>33</v>
      </c>
      <c r="B695" s="22" t="s">
        <v>34</v>
      </c>
      <c r="C695" s="23">
        <v>580</v>
      </c>
    </row>
    <row r="696" spans="1:3" ht="31.5" x14ac:dyDescent="0.25">
      <c r="A696" s="21" t="s">
        <v>35</v>
      </c>
      <c r="B696" s="22" t="s">
        <v>36</v>
      </c>
      <c r="C696" s="23">
        <v>847</v>
      </c>
    </row>
    <row r="697" spans="1:3" x14ac:dyDescent="0.25">
      <c r="A697" s="21" t="s">
        <v>45</v>
      </c>
      <c r="B697" s="22" t="s">
        <v>46</v>
      </c>
      <c r="C697" s="23">
        <v>2787</v>
      </c>
    </row>
    <row r="698" spans="1:3" x14ac:dyDescent="0.25">
      <c r="A698" s="21" t="s">
        <v>37</v>
      </c>
      <c r="B698" s="22" t="s">
        <v>38</v>
      </c>
      <c r="C698" s="23">
        <v>705</v>
      </c>
    </row>
    <row r="699" spans="1:3" x14ac:dyDescent="0.25">
      <c r="A699" s="21" t="s">
        <v>10</v>
      </c>
      <c r="B699" s="22" t="s">
        <v>11</v>
      </c>
      <c r="C699" s="23">
        <v>9082</v>
      </c>
    </row>
    <row r="700" spans="1:3" ht="31.5" x14ac:dyDescent="0.25">
      <c r="A700" s="21" t="s">
        <v>12</v>
      </c>
      <c r="B700" s="22" t="s">
        <v>13</v>
      </c>
      <c r="C700" s="23">
        <v>5572</v>
      </c>
    </row>
    <row r="701" spans="1:3" x14ac:dyDescent="0.25">
      <c r="A701" s="21" t="s">
        <v>14</v>
      </c>
      <c r="B701" s="22" t="s">
        <v>15</v>
      </c>
      <c r="C701" s="23">
        <v>2394</v>
      </c>
    </row>
    <row r="702" spans="1:3" x14ac:dyDescent="0.25">
      <c r="A702" s="21" t="s">
        <v>16</v>
      </c>
      <c r="B702" s="22" t="s">
        <v>17</v>
      </c>
      <c r="C702" s="23">
        <v>1116</v>
      </c>
    </row>
    <row r="703" spans="1:3" x14ac:dyDescent="0.25">
      <c r="A703" s="21" t="s">
        <v>18</v>
      </c>
      <c r="B703" s="22" t="s">
        <v>19</v>
      </c>
      <c r="C703" s="23">
        <v>28715</v>
      </c>
    </row>
    <row r="704" spans="1:3" x14ac:dyDescent="0.25">
      <c r="A704" s="21" t="s">
        <v>55</v>
      </c>
      <c r="B704" s="22" t="s">
        <v>56</v>
      </c>
      <c r="C704" s="23">
        <v>5508</v>
      </c>
    </row>
    <row r="705" spans="1:3" x14ac:dyDescent="0.25">
      <c r="A705" s="21" t="s">
        <v>73</v>
      </c>
      <c r="B705" s="22" t="s">
        <v>74</v>
      </c>
      <c r="C705" s="23">
        <v>71</v>
      </c>
    </row>
    <row r="706" spans="1:3" x14ac:dyDescent="0.25">
      <c r="A706" s="21" t="s">
        <v>20</v>
      </c>
      <c r="B706" s="22" t="s">
        <v>21</v>
      </c>
      <c r="C706" s="23">
        <v>527</v>
      </c>
    </row>
    <row r="707" spans="1:3" x14ac:dyDescent="0.25">
      <c r="A707" s="21" t="s">
        <v>47</v>
      </c>
      <c r="B707" s="22" t="s">
        <v>48</v>
      </c>
      <c r="C707" s="23">
        <v>20428</v>
      </c>
    </row>
    <row r="708" spans="1:3" x14ac:dyDescent="0.25">
      <c r="A708" s="21" t="s">
        <v>49</v>
      </c>
      <c r="B708" s="22" t="s">
        <v>50</v>
      </c>
      <c r="C708" s="23">
        <v>2128</v>
      </c>
    </row>
    <row r="709" spans="1:3" x14ac:dyDescent="0.25">
      <c r="A709" s="21" t="s">
        <v>79</v>
      </c>
      <c r="B709" s="22" t="s">
        <v>80</v>
      </c>
      <c r="C709" s="23">
        <v>53</v>
      </c>
    </row>
    <row r="710" spans="1:3" x14ac:dyDescent="0.25">
      <c r="A710" s="5" t="s">
        <v>24</v>
      </c>
      <c r="B710" s="5"/>
      <c r="C710" s="23">
        <v>88137</v>
      </c>
    </row>
    <row r="711" spans="1:3" x14ac:dyDescent="0.25">
      <c r="A711" s="21"/>
      <c r="B711" s="6"/>
      <c r="C711" s="23"/>
    </row>
    <row r="712" spans="1:3" x14ac:dyDescent="0.25">
      <c r="A712" s="5" t="s">
        <v>173</v>
      </c>
      <c r="B712" s="5"/>
      <c r="C712" s="23">
        <v>88137</v>
      </c>
    </row>
    <row r="713" spans="1:3" x14ac:dyDescent="0.25">
      <c r="A713" s="21"/>
      <c r="B713" s="6"/>
      <c r="C713" s="23"/>
    </row>
    <row r="714" spans="1:3" x14ac:dyDescent="0.25">
      <c r="A714" s="5" t="s">
        <v>174</v>
      </c>
      <c r="B714" s="5"/>
      <c r="C714" s="5"/>
    </row>
    <row r="715" spans="1:3" x14ac:dyDescent="0.25">
      <c r="A715" s="12" t="s">
        <v>5</v>
      </c>
      <c r="B715" s="6"/>
      <c r="C715" s="7"/>
    </row>
    <row r="716" spans="1:3" ht="31.5" x14ac:dyDescent="0.25">
      <c r="A716" s="21" t="s">
        <v>27</v>
      </c>
      <c r="B716" s="22" t="s">
        <v>28</v>
      </c>
      <c r="C716" s="23">
        <v>205516</v>
      </c>
    </row>
    <row r="717" spans="1:3" x14ac:dyDescent="0.25">
      <c r="A717" s="21" t="s">
        <v>29</v>
      </c>
      <c r="B717" s="22" t="s">
        <v>30</v>
      </c>
      <c r="C717" s="23">
        <v>205516</v>
      </c>
    </row>
    <row r="718" spans="1:3" x14ac:dyDescent="0.25">
      <c r="A718" s="21" t="s">
        <v>6</v>
      </c>
      <c r="B718" s="22" t="s">
        <v>7</v>
      </c>
      <c r="C718" s="23">
        <v>6773</v>
      </c>
    </row>
    <row r="719" spans="1:3" ht="31.5" x14ac:dyDescent="0.25">
      <c r="A719" s="21" t="s">
        <v>35</v>
      </c>
      <c r="B719" s="22" t="s">
        <v>36</v>
      </c>
      <c r="C719" s="23">
        <v>3528</v>
      </c>
    </row>
    <row r="720" spans="1:3" x14ac:dyDescent="0.25">
      <c r="A720" s="21" t="s">
        <v>45</v>
      </c>
      <c r="B720" s="22" t="s">
        <v>46</v>
      </c>
      <c r="C720" s="23">
        <v>626</v>
      </c>
    </row>
    <row r="721" spans="1:3" x14ac:dyDescent="0.25">
      <c r="A721" s="21" t="s">
        <v>37</v>
      </c>
      <c r="B721" s="22" t="s">
        <v>38</v>
      </c>
      <c r="C721" s="23">
        <v>2619</v>
      </c>
    </row>
    <row r="722" spans="1:3" x14ac:dyDescent="0.25">
      <c r="A722" s="21" t="s">
        <v>10</v>
      </c>
      <c r="B722" s="22" t="s">
        <v>11</v>
      </c>
      <c r="C722" s="23">
        <v>41739</v>
      </c>
    </row>
    <row r="723" spans="1:3" ht="31.5" x14ac:dyDescent="0.25">
      <c r="A723" s="21" t="s">
        <v>12</v>
      </c>
      <c r="B723" s="22" t="s">
        <v>13</v>
      </c>
      <c r="C723" s="23">
        <v>26150</v>
      </c>
    </row>
    <row r="724" spans="1:3" x14ac:dyDescent="0.25">
      <c r="A724" s="21" t="s">
        <v>14</v>
      </c>
      <c r="B724" s="22" t="s">
        <v>15</v>
      </c>
      <c r="C724" s="23">
        <v>10969</v>
      </c>
    </row>
    <row r="725" spans="1:3" x14ac:dyDescent="0.25">
      <c r="A725" s="21" t="s">
        <v>16</v>
      </c>
      <c r="B725" s="22" t="s">
        <v>17</v>
      </c>
      <c r="C725" s="23">
        <v>4620</v>
      </c>
    </row>
    <row r="726" spans="1:3" x14ac:dyDescent="0.25">
      <c r="A726" s="21" t="s">
        <v>18</v>
      </c>
      <c r="B726" s="22" t="s">
        <v>19</v>
      </c>
      <c r="C726" s="23">
        <v>6259</v>
      </c>
    </row>
    <row r="727" spans="1:3" x14ac:dyDescent="0.25">
      <c r="A727" s="21" t="s">
        <v>20</v>
      </c>
      <c r="B727" s="22" t="s">
        <v>21</v>
      </c>
      <c r="C727" s="23">
        <v>1448</v>
      </c>
    </row>
    <row r="728" spans="1:3" x14ac:dyDescent="0.25">
      <c r="A728" s="21" t="s">
        <v>49</v>
      </c>
      <c r="B728" s="22" t="s">
        <v>50</v>
      </c>
      <c r="C728" s="23">
        <v>4811</v>
      </c>
    </row>
    <row r="729" spans="1:3" x14ac:dyDescent="0.25">
      <c r="A729" s="5" t="s">
        <v>24</v>
      </c>
      <c r="B729" s="5"/>
      <c r="C729" s="23">
        <v>260287</v>
      </c>
    </row>
    <row r="730" spans="1:3" x14ac:dyDescent="0.25">
      <c r="A730" s="21"/>
      <c r="B730" s="6"/>
      <c r="C730" s="23"/>
    </row>
    <row r="731" spans="1:3" x14ac:dyDescent="0.25">
      <c r="A731" s="5" t="s">
        <v>175</v>
      </c>
      <c r="B731" s="5"/>
      <c r="C731" s="23">
        <v>260287</v>
      </c>
    </row>
    <row r="732" spans="1:3" x14ac:dyDescent="0.25">
      <c r="A732" s="21"/>
      <c r="B732" s="6"/>
      <c r="C732" s="23"/>
    </row>
    <row r="733" spans="1:3" x14ac:dyDescent="0.25">
      <c r="A733" s="5" t="s">
        <v>176</v>
      </c>
      <c r="B733" s="5"/>
      <c r="C733" s="5"/>
    </row>
    <row r="734" spans="1:3" x14ac:dyDescent="0.25">
      <c r="A734" s="12" t="s">
        <v>5</v>
      </c>
      <c r="B734" s="6"/>
      <c r="C734" s="7"/>
    </row>
    <row r="735" spans="1:3" ht="31.5" x14ac:dyDescent="0.25">
      <c r="A735" s="21" t="s">
        <v>27</v>
      </c>
      <c r="B735" s="22" t="s">
        <v>28</v>
      </c>
      <c r="C735" s="23">
        <v>16858</v>
      </c>
    </row>
    <row r="736" spans="1:3" x14ac:dyDescent="0.25">
      <c r="A736" s="21" t="s">
        <v>29</v>
      </c>
      <c r="B736" s="22" t="s">
        <v>30</v>
      </c>
      <c r="C736" s="23">
        <v>16858</v>
      </c>
    </row>
    <row r="737" spans="1:3" x14ac:dyDescent="0.25">
      <c r="A737" s="21" t="s">
        <v>6</v>
      </c>
      <c r="B737" s="22" t="s">
        <v>7</v>
      </c>
      <c r="C737" s="23">
        <v>775127</v>
      </c>
    </row>
    <row r="738" spans="1:3" x14ac:dyDescent="0.25">
      <c r="A738" s="21" t="s">
        <v>8</v>
      </c>
      <c r="B738" s="22" t="s">
        <v>9</v>
      </c>
      <c r="C738" s="23">
        <v>769719</v>
      </c>
    </row>
    <row r="739" spans="1:3" x14ac:dyDescent="0.25">
      <c r="A739" s="21" t="s">
        <v>33</v>
      </c>
      <c r="B739" s="22" t="s">
        <v>34</v>
      </c>
      <c r="C739" s="23">
        <v>1250</v>
      </c>
    </row>
    <row r="740" spans="1:3" ht="31.5" x14ac:dyDescent="0.25">
      <c r="A740" s="21" t="s">
        <v>35</v>
      </c>
      <c r="B740" s="22" t="s">
        <v>36</v>
      </c>
      <c r="C740" s="23">
        <v>231</v>
      </c>
    </row>
    <row r="741" spans="1:3" x14ac:dyDescent="0.25">
      <c r="A741" s="21" t="s">
        <v>45</v>
      </c>
      <c r="B741" s="22" t="s">
        <v>46</v>
      </c>
      <c r="C741" s="23">
        <v>2248</v>
      </c>
    </row>
    <row r="742" spans="1:3" x14ac:dyDescent="0.25">
      <c r="A742" s="21" t="s">
        <v>37</v>
      </c>
      <c r="B742" s="22" t="s">
        <v>38</v>
      </c>
      <c r="C742" s="23">
        <v>1679</v>
      </c>
    </row>
    <row r="743" spans="1:3" x14ac:dyDescent="0.25">
      <c r="A743" s="21" t="s">
        <v>10</v>
      </c>
      <c r="B743" s="22" t="s">
        <v>11</v>
      </c>
      <c r="C743" s="23">
        <v>150421</v>
      </c>
    </row>
    <row r="744" spans="1:3" ht="31.5" x14ac:dyDescent="0.25">
      <c r="A744" s="21" t="s">
        <v>12</v>
      </c>
      <c r="B744" s="22" t="s">
        <v>13</v>
      </c>
      <c r="C744" s="23">
        <v>98821</v>
      </c>
    </row>
    <row r="745" spans="1:3" x14ac:dyDescent="0.25">
      <c r="A745" s="21" t="s">
        <v>14</v>
      </c>
      <c r="B745" s="22" t="s">
        <v>15</v>
      </c>
      <c r="C745" s="23">
        <v>38153</v>
      </c>
    </row>
    <row r="746" spans="1:3" x14ac:dyDescent="0.25">
      <c r="A746" s="21" t="s">
        <v>16</v>
      </c>
      <c r="B746" s="22" t="s">
        <v>17</v>
      </c>
      <c r="C746" s="23">
        <v>13447</v>
      </c>
    </row>
    <row r="747" spans="1:3" x14ac:dyDescent="0.25">
      <c r="A747" s="21" t="s">
        <v>18</v>
      </c>
      <c r="B747" s="22" t="s">
        <v>19</v>
      </c>
      <c r="C747" s="23">
        <v>267</v>
      </c>
    </row>
    <row r="748" spans="1:3" x14ac:dyDescent="0.25">
      <c r="A748" s="21" t="s">
        <v>20</v>
      </c>
      <c r="B748" s="22" t="s">
        <v>21</v>
      </c>
      <c r="C748" s="23">
        <v>142</v>
      </c>
    </row>
    <row r="749" spans="1:3" x14ac:dyDescent="0.25">
      <c r="A749" s="21" t="s">
        <v>49</v>
      </c>
      <c r="B749" s="22" t="s">
        <v>50</v>
      </c>
      <c r="C749" s="23">
        <v>125</v>
      </c>
    </row>
    <row r="750" spans="1:3" x14ac:dyDescent="0.25">
      <c r="A750" s="5" t="s">
        <v>24</v>
      </c>
      <c r="B750" s="5"/>
      <c r="C750" s="23">
        <v>942673</v>
      </c>
    </row>
    <row r="751" spans="1:3" x14ac:dyDescent="0.25">
      <c r="A751" s="21"/>
      <c r="B751" s="6"/>
      <c r="C751" s="23"/>
    </row>
    <row r="752" spans="1:3" x14ac:dyDescent="0.25">
      <c r="A752" s="5" t="s">
        <v>177</v>
      </c>
      <c r="B752" s="5"/>
      <c r="C752" s="23">
        <v>942673</v>
      </c>
    </row>
    <row r="753" spans="1:3" x14ac:dyDescent="0.25">
      <c r="A753" s="21"/>
      <c r="B753" s="6"/>
      <c r="C753" s="23"/>
    </row>
    <row r="754" spans="1:3" ht="31.5" x14ac:dyDescent="0.25">
      <c r="A754" s="5" t="s">
        <v>178</v>
      </c>
      <c r="B754" s="5"/>
      <c r="C754" s="5"/>
    </row>
    <row r="755" spans="1:3" x14ac:dyDescent="0.25">
      <c r="A755" s="12" t="s">
        <v>5</v>
      </c>
      <c r="B755" s="6"/>
      <c r="C755" s="7"/>
    </row>
    <row r="756" spans="1:3" x14ac:dyDescent="0.25">
      <c r="A756" s="21" t="s">
        <v>18</v>
      </c>
      <c r="B756" s="22" t="s">
        <v>19</v>
      </c>
      <c r="C756" s="23">
        <v>10663</v>
      </c>
    </row>
    <row r="757" spans="1:3" x14ac:dyDescent="0.25">
      <c r="A757" s="21" t="s">
        <v>55</v>
      </c>
      <c r="B757" s="22" t="s">
        <v>56</v>
      </c>
      <c r="C757" s="23">
        <v>8846</v>
      </c>
    </row>
    <row r="758" spans="1:3" x14ac:dyDescent="0.25">
      <c r="A758" s="21" t="s">
        <v>20</v>
      </c>
      <c r="B758" s="22" t="s">
        <v>21</v>
      </c>
      <c r="C758" s="23">
        <v>395</v>
      </c>
    </row>
    <row r="759" spans="1:3" x14ac:dyDescent="0.25">
      <c r="A759" s="21" t="s">
        <v>47</v>
      </c>
      <c r="B759" s="22" t="s">
        <v>48</v>
      </c>
      <c r="C759" s="23">
        <v>1422</v>
      </c>
    </row>
    <row r="760" spans="1:3" x14ac:dyDescent="0.25">
      <c r="A760" s="21" t="s">
        <v>105</v>
      </c>
      <c r="B760" s="22" t="s">
        <v>106</v>
      </c>
      <c r="C760" s="23">
        <v>133010</v>
      </c>
    </row>
    <row r="761" spans="1:3" x14ac:dyDescent="0.25">
      <c r="A761" s="21" t="s">
        <v>107</v>
      </c>
      <c r="B761" s="22" t="s">
        <v>108</v>
      </c>
      <c r="C761" s="23">
        <v>133010</v>
      </c>
    </row>
    <row r="762" spans="1:3" x14ac:dyDescent="0.25">
      <c r="A762" s="5" t="s">
        <v>24</v>
      </c>
      <c r="B762" s="5"/>
      <c r="C762" s="23">
        <v>143673</v>
      </c>
    </row>
    <row r="763" spans="1:3" x14ac:dyDescent="0.25">
      <c r="A763" s="21"/>
      <c r="B763" s="6"/>
      <c r="C763" s="23"/>
    </row>
    <row r="764" spans="1:3" ht="31.5" x14ac:dyDescent="0.25">
      <c r="A764" s="5" t="s">
        <v>179</v>
      </c>
      <c r="B764" s="5"/>
      <c r="C764" s="23">
        <v>143673</v>
      </c>
    </row>
    <row r="765" spans="1:3" x14ac:dyDescent="0.25">
      <c r="A765" s="21"/>
      <c r="B765" s="6"/>
      <c r="C765" s="23"/>
    </row>
    <row r="766" spans="1:3" ht="31.5" x14ac:dyDescent="0.25">
      <c r="A766" s="5" t="s">
        <v>180</v>
      </c>
      <c r="B766" s="5"/>
      <c r="C766" s="23">
        <v>3914659</v>
      </c>
    </row>
    <row r="767" spans="1:3" x14ac:dyDescent="0.25">
      <c r="A767" s="21"/>
      <c r="B767" s="6"/>
      <c r="C767" s="23"/>
    </row>
    <row r="768" spans="1:3" x14ac:dyDescent="0.25">
      <c r="A768" s="5" t="s">
        <v>181</v>
      </c>
      <c r="B768" s="5"/>
      <c r="C768" s="23">
        <v>3914659</v>
      </c>
    </row>
    <row r="769" spans="1:3" x14ac:dyDescent="0.25">
      <c r="A769" s="21"/>
      <c r="B769" s="6"/>
      <c r="C769" s="23"/>
    </row>
    <row r="770" spans="1:3" x14ac:dyDescent="0.25">
      <c r="A770" s="21"/>
      <c r="B770" s="6"/>
      <c r="C770" s="23"/>
    </row>
    <row r="771" spans="1:3" x14ac:dyDescent="0.25">
      <c r="A771" s="5" t="s">
        <v>182</v>
      </c>
      <c r="B771" s="5"/>
      <c r="C771" s="5"/>
    </row>
    <row r="772" spans="1:3" x14ac:dyDescent="0.25">
      <c r="A772" s="5" t="s">
        <v>183</v>
      </c>
      <c r="B772" s="5"/>
      <c r="C772" s="5"/>
    </row>
    <row r="773" spans="1:3" x14ac:dyDescent="0.25">
      <c r="A773" s="5" t="s">
        <v>184</v>
      </c>
      <c r="B773" s="5"/>
      <c r="C773" s="5"/>
    </row>
    <row r="774" spans="1:3" x14ac:dyDescent="0.25">
      <c r="A774" s="12" t="s">
        <v>5</v>
      </c>
      <c r="B774" s="6"/>
      <c r="C774" s="7"/>
    </row>
    <row r="775" spans="1:3" x14ac:dyDescent="0.25">
      <c r="A775" s="21" t="s">
        <v>18</v>
      </c>
      <c r="B775" s="22" t="s">
        <v>19</v>
      </c>
      <c r="C775" s="23">
        <v>1360</v>
      </c>
    </row>
    <row r="776" spans="1:3" x14ac:dyDescent="0.25">
      <c r="A776" s="21" t="s">
        <v>20</v>
      </c>
      <c r="B776" s="22" t="s">
        <v>21</v>
      </c>
      <c r="C776" s="23">
        <v>1314</v>
      </c>
    </row>
    <row r="777" spans="1:3" x14ac:dyDescent="0.25">
      <c r="A777" s="21" t="s">
        <v>49</v>
      </c>
      <c r="B777" s="22" t="s">
        <v>50</v>
      </c>
      <c r="C777" s="23">
        <v>46</v>
      </c>
    </row>
    <row r="778" spans="1:3" x14ac:dyDescent="0.25">
      <c r="A778" s="21" t="s">
        <v>105</v>
      </c>
      <c r="B778" s="22" t="s">
        <v>106</v>
      </c>
      <c r="C778" s="23">
        <v>360</v>
      </c>
    </row>
    <row r="779" spans="1:3" x14ac:dyDescent="0.25">
      <c r="A779" s="21" t="s">
        <v>107</v>
      </c>
      <c r="B779" s="22" t="s">
        <v>108</v>
      </c>
      <c r="C779" s="23">
        <v>360</v>
      </c>
    </row>
    <row r="780" spans="1:3" x14ac:dyDescent="0.25">
      <c r="A780" s="5" t="s">
        <v>24</v>
      </c>
      <c r="B780" s="5"/>
      <c r="C780" s="23">
        <v>1720</v>
      </c>
    </row>
    <row r="781" spans="1:3" x14ac:dyDescent="0.25">
      <c r="A781" s="21"/>
      <c r="B781" s="6"/>
      <c r="C781" s="23"/>
    </row>
    <row r="782" spans="1:3" x14ac:dyDescent="0.25">
      <c r="A782" s="5" t="s">
        <v>185</v>
      </c>
      <c r="B782" s="5"/>
      <c r="C782" s="23">
        <v>1720</v>
      </c>
    </row>
    <row r="783" spans="1:3" x14ac:dyDescent="0.25">
      <c r="A783" s="21"/>
      <c r="B783" s="6"/>
      <c r="C783" s="23"/>
    </row>
    <row r="784" spans="1:3" x14ac:dyDescent="0.25">
      <c r="A784" s="5" t="s">
        <v>186</v>
      </c>
      <c r="B784" s="5"/>
      <c r="C784" s="23">
        <v>1720</v>
      </c>
    </row>
    <row r="785" spans="1:3" x14ac:dyDescent="0.25">
      <c r="A785" s="21"/>
      <c r="B785" s="6"/>
      <c r="C785" s="23"/>
    </row>
    <row r="786" spans="1:3" x14ac:dyDescent="0.25">
      <c r="A786" s="5" t="s">
        <v>187</v>
      </c>
      <c r="B786" s="5"/>
      <c r="C786" s="5"/>
    </row>
    <row r="787" spans="1:3" x14ac:dyDescent="0.25">
      <c r="A787" s="5" t="s">
        <v>188</v>
      </c>
      <c r="B787" s="5"/>
      <c r="C787" s="5"/>
    </row>
    <row r="788" spans="1:3" x14ac:dyDescent="0.25">
      <c r="A788" s="12" t="s">
        <v>109</v>
      </c>
      <c r="B788" s="6"/>
      <c r="C788" s="7"/>
    </row>
    <row r="789" spans="1:3" x14ac:dyDescent="0.25">
      <c r="A789" s="21" t="s">
        <v>189</v>
      </c>
      <c r="B789" s="22" t="s">
        <v>190</v>
      </c>
      <c r="C789" s="23">
        <v>328881</v>
      </c>
    </row>
    <row r="790" spans="1:3" x14ac:dyDescent="0.25">
      <c r="A790" s="5" t="s">
        <v>114</v>
      </c>
      <c r="B790" s="5"/>
      <c r="C790" s="23">
        <v>328881</v>
      </c>
    </row>
    <row r="791" spans="1:3" x14ac:dyDescent="0.25">
      <c r="A791" s="21"/>
      <c r="B791" s="6"/>
      <c r="C791" s="23"/>
    </row>
    <row r="792" spans="1:3" x14ac:dyDescent="0.25">
      <c r="A792" s="5" t="s">
        <v>191</v>
      </c>
      <c r="B792" s="5"/>
      <c r="C792" s="23">
        <v>328881</v>
      </c>
    </row>
    <row r="793" spans="1:3" x14ac:dyDescent="0.25">
      <c r="A793" s="21"/>
      <c r="B793" s="6"/>
      <c r="C793" s="23"/>
    </row>
    <row r="794" spans="1:3" ht="31.5" x14ac:dyDescent="0.25">
      <c r="A794" s="5" t="s">
        <v>192</v>
      </c>
      <c r="B794" s="5"/>
      <c r="C794" s="5"/>
    </row>
    <row r="795" spans="1:3" x14ac:dyDescent="0.25">
      <c r="A795" s="12" t="s">
        <v>5</v>
      </c>
      <c r="B795" s="6"/>
      <c r="C795" s="7"/>
    </row>
    <row r="796" spans="1:3" ht="31.5" x14ac:dyDescent="0.25">
      <c r="A796" s="21" t="s">
        <v>27</v>
      </c>
      <c r="B796" s="22" t="s">
        <v>28</v>
      </c>
      <c r="C796" s="23">
        <v>311830</v>
      </c>
    </row>
    <row r="797" spans="1:3" x14ac:dyDescent="0.25">
      <c r="A797" s="21" t="s">
        <v>29</v>
      </c>
      <c r="B797" s="22" t="s">
        <v>30</v>
      </c>
      <c r="C797" s="23">
        <v>311830</v>
      </c>
    </row>
    <row r="798" spans="1:3" x14ac:dyDescent="0.25">
      <c r="A798" s="21" t="s">
        <v>6</v>
      </c>
      <c r="B798" s="22" t="s">
        <v>7</v>
      </c>
      <c r="C798" s="23">
        <v>6831</v>
      </c>
    </row>
    <row r="799" spans="1:3" x14ac:dyDescent="0.25">
      <c r="A799" s="21" t="s">
        <v>33</v>
      </c>
      <c r="B799" s="22" t="s">
        <v>34</v>
      </c>
      <c r="C799" s="23">
        <v>3428</v>
      </c>
    </row>
    <row r="800" spans="1:3" x14ac:dyDescent="0.25">
      <c r="A800" s="21" t="s">
        <v>37</v>
      </c>
      <c r="B800" s="22" t="s">
        <v>38</v>
      </c>
      <c r="C800" s="23">
        <v>3403</v>
      </c>
    </row>
    <row r="801" spans="1:3" x14ac:dyDescent="0.25">
      <c r="A801" s="21" t="s">
        <v>10</v>
      </c>
      <c r="B801" s="22" t="s">
        <v>11</v>
      </c>
      <c r="C801" s="23">
        <v>58344</v>
      </c>
    </row>
    <row r="802" spans="1:3" ht="31.5" x14ac:dyDescent="0.25">
      <c r="A802" s="21" t="s">
        <v>12</v>
      </c>
      <c r="B802" s="22" t="s">
        <v>13</v>
      </c>
      <c r="C802" s="23">
        <v>36039</v>
      </c>
    </row>
    <row r="803" spans="1:3" x14ac:dyDescent="0.25">
      <c r="A803" s="21" t="s">
        <v>14</v>
      </c>
      <c r="B803" s="22" t="s">
        <v>15</v>
      </c>
      <c r="C803" s="23">
        <v>15173</v>
      </c>
    </row>
    <row r="804" spans="1:3" x14ac:dyDescent="0.25">
      <c r="A804" s="21" t="s">
        <v>16</v>
      </c>
      <c r="B804" s="22" t="s">
        <v>17</v>
      </c>
      <c r="C804" s="23">
        <v>7132</v>
      </c>
    </row>
    <row r="805" spans="1:3" x14ac:dyDescent="0.25">
      <c r="A805" s="21" t="s">
        <v>18</v>
      </c>
      <c r="B805" s="22" t="s">
        <v>19</v>
      </c>
      <c r="C805" s="23">
        <v>102486</v>
      </c>
    </row>
    <row r="806" spans="1:3" x14ac:dyDescent="0.25">
      <c r="A806" s="21" t="s">
        <v>20</v>
      </c>
      <c r="B806" s="22" t="s">
        <v>21</v>
      </c>
      <c r="C806" s="23">
        <v>7941</v>
      </c>
    </row>
    <row r="807" spans="1:3" x14ac:dyDescent="0.25">
      <c r="A807" s="21" t="s">
        <v>47</v>
      </c>
      <c r="B807" s="22" t="s">
        <v>48</v>
      </c>
      <c r="C807" s="23">
        <v>42096</v>
      </c>
    </row>
    <row r="808" spans="1:3" x14ac:dyDescent="0.25">
      <c r="A808" s="21" t="s">
        <v>49</v>
      </c>
      <c r="B808" s="22" t="s">
        <v>50</v>
      </c>
      <c r="C808" s="23">
        <v>49202</v>
      </c>
    </row>
    <row r="809" spans="1:3" x14ac:dyDescent="0.25">
      <c r="A809" s="21" t="s">
        <v>22</v>
      </c>
      <c r="B809" s="22" t="s">
        <v>23</v>
      </c>
      <c r="C809" s="23">
        <v>496</v>
      </c>
    </row>
    <row r="810" spans="1:3" x14ac:dyDescent="0.25">
      <c r="A810" s="21" t="s">
        <v>79</v>
      </c>
      <c r="B810" s="22" t="s">
        <v>80</v>
      </c>
      <c r="C810" s="23">
        <v>855</v>
      </c>
    </row>
    <row r="811" spans="1:3" x14ac:dyDescent="0.25">
      <c r="A811" s="21" t="s">
        <v>193</v>
      </c>
      <c r="B811" s="22" t="s">
        <v>194</v>
      </c>
      <c r="C811" s="23">
        <v>1896</v>
      </c>
    </row>
    <row r="812" spans="1:3" x14ac:dyDescent="0.25">
      <c r="A812" s="21" t="s">
        <v>83</v>
      </c>
      <c r="B812" s="22" t="s">
        <v>84</v>
      </c>
      <c r="C812" s="23">
        <v>179</v>
      </c>
    </row>
    <row r="813" spans="1:3" x14ac:dyDescent="0.25">
      <c r="A813" s="21" t="s">
        <v>85</v>
      </c>
      <c r="B813" s="22" t="s">
        <v>86</v>
      </c>
      <c r="C813" s="23">
        <v>179</v>
      </c>
    </row>
    <row r="814" spans="1:3" x14ac:dyDescent="0.25">
      <c r="A814" s="5" t="s">
        <v>24</v>
      </c>
      <c r="B814" s="5"/>
      <c r="C814" s="23">
        <v>479670</v>
      </c>
    </row>
    <row r="815" spans="1:3" x14ac:dyDescent="0.25">
      <c r="A815" s="12" t="s">
        <v>109</v>
      </c>
      <c r="B815" s="6"/>
      <c r="C815" s="7"/>
    </row>
    <row r="816" spans="1:3" x14ac:dyDescent="0.25">
      <c r="A816" s="21" t="s">
        <v>195</v>
      </c>
      <c r="B816" s="22" t="s">
        <v>196</v>
      </c>
      <c r="C816" s="23">
        <v>120</v>
      </c>
    </row>
    <row r="817" spans="1:3" x14ac:dyDescent="0.25">
      <c r="A817" s="5" t="s">
        <v>114</v>
      </c>
      <c r="B817" s="5"/>
      <c r="C817" s="23">
        <v>120</v>
      </c>
    </row>
    <row r="818" spans="1:3" x14ac:dyDescent="0.25">
      <c r="A818" s="12" t="s">
        <v>59</v>
      </c>
      <c r="B818" s="6"/>
      <c r="C818" s="7"/>
    </row>
    <row r="819" spans="1:3" x14ac:dyDescent="0.25">
      <c r="A819" s="21" t="s">
        <v>87</v>
      </c>
      <c r="B819" s="22" t="s">
        <v>88</v>
      </c>
      <c r="C819" s="23">
        <v>1999</v>
      </c>
    </row>
    <row r="820" spans="1:3" x14ac:dyDescent="0.25">
      <c r="A820" s="21" t="s">
        <v>115</v>
      </c>
      <c r="B820" s="22" t="s">
        <v>116</v>
      </c>
      <c r="C820" s="23">
        <v>1999</v>
      </c>
    </row>
    <row r="821" spans="1:3" x14ac:dyDescent="0.25">
      <c r="A821" s="5" t="s">
        <v>62</v>
      </c>
      <c r="B821" s="5"/>
      <c r="C821" s="23">
        <v>1999</v>
      </c>
    </row>
    <row r="822" spans="1:3" x14ac:dyDescent="0.25">
      <c r="A822" s="21"/>
      <c r="B822" s="6"/>
      <c r="C822" s="23"/>
    </row>
    <row r="823" spans="1:3" ht="31.5" x14ac:dyDescent="0.25">
      <c r="A823" s="5" t="s">
        <v>197</v>
      </c>
      <c r="B823" s="5"/>
      <c r="C823" s="23">
        <v>481789</v>
      </c>
    </row>
    <row r="824" spans="1:3" x14ac:dyDescent="0.25">
      <c r="A824" s="21"/>
      <c r="B824" s="6"/>
      <c r="C824" s="23"/>
    </row>
    <row r="825" spans="1:3" x14ac:dyDescent="0.25">
      <c r="A825" s="5" t="s">
        <v>198</v>
      </c>
      <c r="B825" s="5"/>
      <c r="C825" s="5"/>
    </row>
    <row r="826" spans="1:3" x14ac:dyDescent="0.25">
      <c r="A826" s="12" t="s">
        <v>5</v>
      </c>
      <c r="B826" s="6"/>
      <c r="C826" s="7"/>
    </row>
    <row r="827" spans="1:3" ht="31.5" x14ac:dyDescent="0.25">
      <c r="A827" s="21" t="s">
        <v>27</v>
      </c>
      <c r="B827" s="22" t="s">
        <v>28</v>
      </c>
      <c r="C827" s="23">
        <v>132769</v>
      </c>
    </row>
    <row r="828" spans="1:3" x14ac:dyDescent="0.25">
      <c r="A828" s="21" t="s">
        <v>29</v>
      </c>
      <c r="B828" s="22" t="s">
        <v>30</v>
      </c>
      <c r="C828" s="23">
        <v>132769</v>
      </c>
    </row>
    <row r="829" spans="1:3" x14ac:dyDescent="0.25">
      <c r="A829" s="21" t="s">
        <v>6</v>
      </c>
      <c r="B829" s="22" t="s">
        <v>7</v>
      </c>
      <c r="C829" s="23">
        <v>1283</v>
      </c>
    </row>
    <row r="830" spans="1:3" x14ac:dyDescent="0.25">
      <c r="A830" s="21" t="s">
        <v>33</v>
      </c>
      <c r="B830" s="22" t="s">
        <v>34</v>
      </c>
      <c r="C830" s="23">
        <v>1283</v>
      </c>
    </row>
    <row r="831" spans="1:3" x14ac:dyDescent="0.25">
      <c r="A831" s="21" t="s">
        <v>10</v>
      </c>
      <c r="B831" s="22" t="s">
        <v>11</v>
      </c>
      <c r="C831" s="23">
        <v>25220</v>
      </c>
    </row>
    <row r="832" spans="1:3" ht="31.5" x14ac:dyDescent="0.25">
      <c r="A832" s="21" t="s">
        <v>12</v>
      </c>
      <c r="B832" s="22" t="s">
        <v>13</v>
      </c>
      <c r="C832" s="23">
        <v>15266</v>
      </c>
    </row>
    <row r="833" spans="1:3" x14ac:dyDescent="0.25">
      <c r="A833" s="21" t="s">
        <v>14</v>
      </c>
      <c r="B833" s="22" t="s">
        <v>15</v>
      </c>
      <c r="C833" s="23">
        <v>6529</v>
      </c>
    </row>
    <row r="834" spans="1:3" x14ac:dyDescent="0.25">
      <c r="A834" s="21" t="s">
        <v>16</v>
      </c>
      <c r="B834" s="22" t="s">
        <v>17</v>
      </c>
      <c r="C834" s="23">
        <v>3425</v>
      </c>
    </row>
    <row r="835" spans="1:3" x14ac:dyDescent="0.25">
      <c r="A835" s="21" t="s">
        <v>18</v>
      </c>
      <c r="B835" s="22" t="s">
        <v>19</v>
      </c>
      <c r="C835" s="23">
        <v>93307</v>
      </c>
    </row>
    <row r="836" spans="1:3" x14ac:dyDescent="0.25">
      <c r="A836" s="21" t="s">
        <v>75</v>
      </c>
      <c r="B836" s="22" t="s">
        <v>76</v>
      </c>
      <c r="C836" s="23">
        <v>2179</v>
      </c>
    </row>
    <row r="837" spans="1:3" x14ac:dyDescent="0.25">
      <c r="A837" s="21" t="s">
        <v>20</v>
      </c>
      <c r="B837" s="22" t="s">
        <v>21</v>
      </c>
      <c r="C837" s="23">
        <v>15811</v>
      </c>
    </row>
    <row r="838" spans="1:3" x14ac:dyDescent="0.25">
      <c r="A838" s="21" t="s">
        <v>47</v>
      </c>
      <c r="B838" s="22" t="s">
        <v>48</v>
      </c>
      <c r="C838" s="23">
        <v>59720</v>
      </c>
    </row>
    <row r="839" spans="1:3" x14ac:dyDescent="0.25">
      <c r="A839" s="21" t="s">
        <v>49</v>
      </c>
      <c r="B839" s="22" t="s">
        <v>50</v>
      </c>
      <c r="C839" s="23">
        <v>11952</v>
      </c>
    </row>
    <row r="840" spans="1:3" x14ac:dyDescent="0.25">
      <c r="A840" s="21" t="s">
        <v>22</v>
      </c>
      <c r="B840" s="22" t="s">
        <v>23</v>
      </c>
      <c r="C840" s="23">
        <v>1767</v>
      </c>
    </row>
    <row r="841" spans="1:3" x14ac:dyDescent="0.25">
      <c r="A841" s="21" t="s">
        <v>79</v>
      </c>
      <c r="B841" s="22" t="s">
        <v>80</v>
      </c>
      <c r="C841" s="23">
        <v>1480</v>
      </c>
    </row>
    <row r="842" spans="1:3" x14ac:dyDescent="0.25">
      <c r="A842" s="21" t="s">
        <v>81</v>
      </c>
      <c r="B842" s="22" t="s">
        <v>82</v>
      </c>
      <c r="C842" s="23">
        <v>48</v>
      </c>
    </row>
    <row r="843" spans="1:3" x14ac:dyDescent="0.25">
      <c r="A843" s="21" t="s">
        <v>199</v>
      </c>
      <c r="B843" s="22" t="s">
        <v>200</v>
      </c>
      <c r="C843" s="23">
        <v>350</v>
      </c>
    </row>
    <row r="844" spans="1:3" x14ac:dyDescent="0.25">
      <c r="A844" s="21" t="s">
        <v>83</v>
      </c>
      <c r="B844" s="22" t="s">
        <v>84</v>
      </c>
      <c r="C844" s="23">
        <v>87</v>
      </c>
    </row>
    <row r="845" spans="1:3" x14ac:dyDescent="0.25">
      <c r="A845" s="21" t="s">
        <v>85</v>
      </c>
      <c r="B845" s="22" t="s">
        <v>86</v>
      </c>
      <c r="C845" s="23">
        <v>87</v>
      </c>
    </row>
    <row r="846" spans="1:3" x14ac:dyDescent="0.25">
      <c r="A846" s="5" t="s">
        <v>24</v>
      </c>
      <c r="B846" s="5"/>
      <c r="C846" s="23">
        <v>252666</v>
      </c>
    </row>
    <row r="847" spans="1:3" x14ac:dyDescent="0.25">
      <c r="A847" s="12" t="s">
        <v>59</v>
      </c>
      <c r="B847" s="6"/>
      <c r="C847" s="7"/>
    </row>
    <row r="848" spans="1:3" x14ac:dyDescent="0.25">
      <c r="A848" s="21" t="s">
        <v>87</v>
      </c>
      <c r="B848" s="22" t="s">
        <v>88</v>
      </c>
      <c r="C848" s="23">
        <v>2557</v>
      </c>
    </row>
    <row r="849" spans="1:3" x14ac:dyDescent="0.25">
      <c r="A849" s="21" t="s">
        <v>89</v>
      </c>
      <c r="B849" s="22" t="s">
        <v>90</v>
      </c>
      <c r="C849" s="23">
        <v>2557</v>
      </c>
    </row>
    <row r="850" spans="1:3" x14ac:dyDescent="0.25">
      <c r="A850" s="5" t="s">
        <v>62</v>
      </c>
      <c r="B850" s="5"/>
      <c r="C850" s="23">
        <v>2557</v>
      </c>
    </row>
    <row r="851" spans="1:3" x14ac:dyDescent="0.25">
      <c r="A851" s="21"/>
      <c r="B851" s="6"/>
      <c r="C851" s="23"/>
    </row>
    <row r="852" spans="1:3" x14ac:dyDescent="0.25">
      <c r="A852" s="5" t="s">
        <v>201</v>
      </c>
      <c r="B852" s="5"/>
      <c r="C852" s="23">
        <v>255223</v>
      </c>
    </row>
    <row r="853" spans="1:3" x14ac:dyDescent="0.25">
      <c r="A853" s="21"/>
      <c r="B853" s="6"/>
      <c r="C853" s="23"/>
    </row>
    <row r="854" spans="1:3" x14ac:dyDescent="0.25">
      <c r="A854" s="5" t="s">
        <v>202</v>
      </c>
      <c r="B854" s="5"/>
      <c r="C854" s="5"/>
    </row>
    <row r="855" spans="1:3" x14ac:dyDescent="0.25">
      <c r="A855" s="12" t="s">
        <v>5</v>
      </c>
      <c r="B855" s="6"/>
      <c r="C855" s="7"/>
    </row>
    <row r="856" spans="1:3" x14ac:dyDescent="0.25">
      <c r="A856" s="21" t="s">
        <v>18</v>
      </c>
      <c r="B856" s="22" t="s">
        <v>19</v>
      </c>
      <c r="C856" s="23">
        <v>12401</v>
      </c>
    </row>
    <row r="857" spans="1:3" x14ac:dyDescent="0.25">
      <c r="A857" s="21" t="s">
        <v>49</v>
      </c>
      <c r="B857" s="22" t="s">
        <v>50</v>
      </c>
      <c r="C857" s="23">
        <v>12401</v>
      </c>
    </row>
    <row r="858" spans="1:3" x14ac:dyDescent="0.25">
      <c r="A858" s="5" t="s">
        <v>24</v>
      </c>
      <c r="B858" s="5"/>
      <c r="C858" s="23">
        <v>12401</v>
      </c>
    </row>
    <row r="859" spans="1:3" x14ac:dyDescent="0.25">
      <c r="A859" s="21"/>
      <c r="B859" s="6"/>
      <c r="C859" s="23"/>
    </row>
    <row r="860" spans="1:3" x14ac:dyDescent="0.25">
      <c r="A860" s="5" t="s">
        <v>203</v>
      </c>
      <c r="B860" s="5"/>
      <c r="C860" s="23">
        <v>12401</v>
      </c>
    </row>
    <row r="861" spans="1:3" x14ac:dyDescent="0.25">
      <c r="A861" s="21"/>
      <c r="B861" s="6"/>
      <c r="C861" s="23"/>
    </row>
    <row r="862" spans="1:3" x14ac:dyDescent="0.25">
      <c r="A862" s="5" t="s">
        <v>204</v>
      </c>
      <c r="B862" s="5"/>
      <c r="C862" s="23">
        <v>1078294</v>
      </c>
    </row>
    <row r="863" spans="1:3" x14ac:dyDescent="0.25">
      <c r="A863" s="21"/>
      <c r="B863" s="6"/>
      <c r="C863" s="23"/>
    </row>
    <row r="864" spans="1:3" x14ac:dyDescent="0.25">
      <c r="A864" s="5" t="s">
        <v>205</v>
      </c>
      <c r="B864" s="5"/>
      <c r="C864" s="23">
        <v>1080014</v>
      </c>
    </row>
    <row r="865" spans="1:3" x14ac:dyDescent="0.25">
      <c r="A865" s="21"/>
      <c r="B865" s="6"/>
      <c r="C865" s="23"/>
    </row>
    <row r="866" spans="1:3" x14ac:dyDescent="0.25">
      <c r="A866" s="21"/>
      <c r="B866" s="6"/>
      <c r="C866" s="23"/>
    </row>
    <row r="867" spans="1:3" x14ac:dyDescent="0.25">
      <c r="A867" s="5" t="s">
        <v>206</v>
      </c>
      <c r="B867" s="5"/>
      <c r="C867" s="5"/>
    </row>
    <row r="868" spans="1:3" x14ac:dyDescent="0.25">
      <c r="A868" s="5" t="s">
        <v>207</v>
      </c>
      <c r="B868" s="5"/>
      <c r="C868" s="5"/>
    </row>
    <row r="869" spans="1:3" x14ac:dyDescent="0.25">
      <c r="A869" s="5" t="s">
        <v>208</v>
      </c>
      <c r="B869" s="5"/>
      <c r="C869" s="5"/>
    </row>
    <row r="870" spans="1:3" x14ac:dyDescent="0.25">
      <c r="A870" s="12" t="s">
        <v>109</v>
      </c>
      <c r="B870" s="6"/>
      <c r="C870" s="7"/>
    </row>
    <row r="871" spans="1:3" x14ac:dyDescent="0.25">
      <c r="A871" s="21" t="s">
        <v>110</v>
      </c>
      <c r="B871" s="22" t="s">
        <v>111</v>
      </c>
      <c r="C871" s="23">
        <v>564572</v>
      </c>
    </row>
    <row r="872" spans="1:3" x14ac:dyDescent="0.25">
      <c r="A872" s="21" t="s">
        <v>112</v>
      </c>
      <c r="B872" s="22" t="s">
        <v>113</v>
      </c>
      <c r="C872" s="23">
        <v>564572</v>
      </c>
    </row>
    <row r="873" spans="1:3" x14ac:dyDescent="0.25">
      <c r="A873" s="5" t="s">
        <v>114</v>
      </c>
      <c r="B873" s="5"/>
      <c r="C873" s="23">
        <v>564572</v>
      </c>
    </row>
    <row r="874" spans="1:3" x14ac:dyDescent="0.25">
      <c r="A874" s="21"/>
      <c r="B874" s="6"/>
      <c r="C874" s="23"/>
    </row>
    <row r="875" spans="1:3" ht="31.5" x14ac:dyDescent="0.25">
      <c r="A875" s="5" t="s">
        <v>209</v>
      </c>
      <c r="B875" s="5"/>
      <c r="C875" s="23">
        <v>564572</v>
      </c>
    </row>
    <row r="876" spans="1:3" x14ac:dyDescent="0.25">
      <c r="A876" s="21"/>
      <c r="B876" s="6"/>
      <c r="C876" s="23"/>
    </row>
    <row r="877" spans="1:3" x14ac:dyDescent="0.25">
      <c r="A877" s="5" t="s">
        <v>210</v>
      </c>
      <c r="B877" s="5"/>
      <c r="C877" s="23">
        <v>564572</v>
      </c>
    </row>
    <row r="878" spans="1:3" x14ac:dyDescent="0.25">
      <c r="A878" s="21"/>
      <c r="B878" s="6"/>
      <c r="C878" s="23"/>
    </row>
    <row r="879" spans="1:3" x14ac:dyDescent="0.25">
      <c r="A879" s="5" t="s">
        <v>211</v>
      </c>
      <c r="B879" s="5"/>
      <c r="C879" s="5"/>
    </row>
    <row r="880" spans="1:3" x14ac:dyDescent="0.25">
      <c r="A880" s="5" t="s">
        <v>212</v>
      </c>
      <c r="B880" s="5"/>
      <c r="C880" s="5"/>
    </row>
    <row r="881" spans="1:237" x14ac:dyDescent="0.25">
      <c r="A881" s="12" t="s">
        <v>5</v>
      </c>
      <c r="B881" s="6"/>
      <c r="C881" s="7"/>
    </row>
    <row r="882" spans="1:237" x14ac:dyDescent="0.25">
      <c r="A882" s="21" t="s">
        <v>18</v>
      </c>
      <c r="B882" s="22" t="s">
        <v>19</v>
      </c>
      <c r="C882" s="23">
        <v>2241</v>
      </c>
    </row>
    <row r="883" spans="1:237" x14ac:dyDescent="0.25">
      <c r="A883" s="21" t="s">
        <v>49</v>
      </c>
      <c r="B883" s="22" t="s">
        <v>50</v>
      </c>
      <c r="C883" s="23">
        <v>2241</v>
      </c>
    </row>
    <row r="884" spans="1:237" x14ac:dyDescent="0.25">
      <c r="A884" s="5" t="s">
        <v>24</v>
      </c>
      <c r="B884" s="5"/>
      <c r="C884" s="23">
        <v>2241</v>
      </c>
    </row>
    <row r="885" spans="1:237" x14ac:dyDescent="0.25">
      <c r="A885" s="21"/>
      <c r="B885" s="6"/>
      <c r="C885" s="23"/>
    </row>
    <row r="886" spans="1:237" x14ac:dyDescent="0.25">
      <c r="A886" s="5" t="s">
        <v>213</v>
      </c>
      <c r="B886" s="5"/>
      <c r="C886" s="23">
        <v>2241</v>
      </c>
    </row>
    <row r="887" spans="1:237" x14ac:dyDescent="0.25">
      <c r="A887" s="21"/>
      <c r="B887" s="6"/>
      <c r="C887" s="23"/>
    </row>
    <row r="888" spans="1:237" x14ac:dyDescent="0.25">
      <c r="A888" s="5" t="s">
        <v>214</v>
      </c>
      <c r="B888" s="5"/>
      <c r="C888" s="23">
        <v>2241</v>
      </c>
    </row>
    <row r="889" spans="1:237" x14ac:dyDescent="0.25">
      <c r="A889" s="21"/>
      <c r="B889" s="6"/>
      <c r="C889" s="23"/>
    </row>
    <row r="890" spans="1:237" x14ac:dyDescent="0.25">
      <c r="A890" s="5" t="s">
        <v>215</v>
      </c>
      <c r="B890" s="5"/>
      <c r="C890" s="23">
        <v>566813</v>
      </c>
    </row>
    <row r="891" spans="1:237" x14ac:dyDescent="0.25">
      <c r="A891" s="21"/>
      <c r="B891" s="6"/>
      <c r="C891" s="23"/>
    </row>
    <row r="892" spans="1:237" x14ac:dyDescent="0.25">
      <c r="A892" s="12" t="s">
        <v>301</v>
      </c>
      <c r="B892" s="6"/>
      <c r="C892" s="23">
        <v>18408248</v>
      </c>
    </row>
    <row r="893" spans="1:237" x14ac:dyDescent="0.25">
      <c r="A893" s="21"/>
      <c r="B893" s="22"/>
      <c r="C893" s="23"/>
    </row>
    <row r="894" spans="1:237" x14ac:dyDescent="0.25">
      <c r="A894" s="12" t="s">
        <v>219</v>
      </c>
      <c r="B894" s="6"/>
      <c r="C894" s="7"/>
    </row>
    <row r="895" spans="1:237" x14ac:dyDescent="0.25">
      <c r="A895" s="12" t="s">
        <v>2</v>
      </c>
      <c r="B895" s="6"/>
      <c r="C895" s="7"/>
      <c r="IB895" s="8"/>
      <c r="IC895" s="8"/>
    </row>
    <row r="896" spans="1:237" x14ac:dyDescent="0.25">
      <c r="A896" s="12" t="s">
        <v>3</v>
      </c>
      <c r="B896" s="6"/>
      <c r="C896" s="7"/>
      <c r="IB896" s="8"/>
      <c r="IC896" s="8"/>
    </row>
    <row r="897" spans="1:237" x14ac:dyDescent="0.25">
      <c r="A897" s="12" t="s">
        <v>26</v>
      </c>
      <c r="B897" s="6"/>
      <c r="C897" s="7"/>
      <c r="IB897" s="8"/>
      <c r="IC897" s="8"/>
    </row>
    <row r="898" spans="1:237" x14ac:dyDescent="0.25">
      <c r="A898" s="12" t="s">
        <v>5</v>
      </c>
      <c r="B898" s="6"/>
      <c r="C898" s="7"/>
      <c r="IB898" s="8"/>
      <c r="IC898" s="8"/>
    </row>
    <row r="899" spans="1:237" x14ac:dyDescent="0.25">
      <c r="A899" s="21" t="s">
        <v>18</v>
      </c>
      <c r="B899" s="22" t="s">
        <v>19</v>
      </c>
      <c r="C899" s="23">
        <v>460417</v>
      </c>
      <c r="IB899" s="8"/>
      <c r="IC899" s="8"/>
    </row>
    <row r="900" spans="1:237" x14ac:dyDescent="0.25">
      <c r="A900" s="21" t="s">
        <v>73</v>
      </c>
      <c r="B900" s="22" t="s">
        <v>74</v>
      </c>
      <c r="C900" s="23">
        <v>7283</v>
      </c>
      <c r="IB900" s="8"/>
      <c r="IC900" s="8"/>
    </row>
    <row r="901" spans="1:237" x14ac:dyDescent="0.25">
      <c r="A901" s="21" t="s">
        <v>20</v>
      </c>
      <c r="B901" s="22" t="s">
        <v>21</v>
      </c>
      <c r="C901" s="23">
        <v>33587</v>
      </c>
      <c r="IB901" s="8"/>
      <c r="IC901" s="8"/>
    </row>
    <row r="902" spans="1:237" x14ac:dyDescent="0.25">
      <c r="A902" s="21" t="s">
        <v>47</v>
      </c>
      <c r="B902" s="22" t="s">
        <v>48</v>
      </c>
      <c r="C902" s="23">
        <v>137212</v>
      </c>
      <c r="IB902" s="8"/>
      <c r="IC902" s="8"/>
    </row>
    <row r="903" spans="1:237" x14ac:dyDescent="0.25">
      <c r="A903" s="21" t="s">
        <v>49</v>
      </c>
      <c r="B903" s="22" t="s">
        <v>50</v>
      </c>
      <c r="C903" s="23">
        <v>219925</v>
      </c>
      <c r="IB903" s="8"/>
      <c r="IC903" s="8"/>
    </row>
    <row r="904" spans="1:237" x14ac:dyDescent="0.25">
      <c r="A904" s="21" t="s">
        <v>77</v>
      </c>
      <c r="B904" s="22" t="s">
        <v>78</v>
      </c>
      <c r="C904" s="23">
        <v>1330</v>
      </c>
      <c r="IB904" s="8"/>
      <c r="IC904" s="8"/>
    </row>
    <row r="905" spans="1:237" x14ac:dyDescent="0.25">
      <c r="A905" s="21" t="s">
        <v>22</v>
      </c>
      <c r="B905" s="22" t="s">
        <v>23</v>
      </c>
      <c r="C905" s="23">
        <v>4168</v>
      </c>
      <c r="IB905" s="8"/>
      <c r="IC905" s="8"/>
    </row>
    <row r="906" spans="1:237" x14ac:dyDescent="0.25">
      <c r="A906" s="21" t="s">
        <v>99</v>
      </c>
      <c r="B906" s="22" t="s">
        <v>100</v>
      </c>
      <c r="C906" s="23">
        <v>1081</v>
      </c>
      <c r="IB906" s="8"/>
      <c r="IC906" s="8"/>
    </row>
    <row r="907" spans="1:237" x14ac:dyDescent="0.25">
      <c r="A907" s="21" t="s">
        <v>79</v>
      </c>
      <c r="B907" s="22" t="s">
        <v>80</v>
      </c>
      <c r="C907" s="23">
        <v>1481</v>
      </c>
      <c r="IB907" s="8"/>
      <c r="IC907" s="8"/>
    </row>
    <row r="908" spans="1:237" x14ac:dyDescent="0.25">
      <c r="A908" s="21" t="s">
        <v>81</v>
      </c>
      <c r="B908" s="22" t="s">
        <v>82</v>
      </c>
      <c r="C908" s="23">
        <v>54350</v>
      </c>
      <c r="IB908" s="8"/>
      <c r="IC908" s="8"/>
    </row>
    <row r="909" spans="1:237" x14ac:dyDescent="0.25">
      <c r="A909" s="21" t="s">
        <v>83</v>
      </c>
      <c r="B909" s="22" t="s">
        <v>84</v>
      </c>
      <c r="C909" s="23">
        <v>-9130</v>
      </c>
      <c r="IB909" s="8"/>
      <c r="IC909" s="8"/>
    </row>
    <row r="910" spans="1:237" x14ac:dyDescent="0.25">
      <c r="A910" s="21" t="s">
        <v>85</v>
      </c>
      <c r="B910" s="22" t="s">
        <v>86</v>
      </c>
      <c r="C910" s="23">
        <v>4389</v>
      </c>
      <c r="IB910" s="8"/>
      <c r="IC910" s="8"/>
    </row>
    <row r="911" spans="1:237" x14ac:dyDescent="0.25">
      <c r="A911" s="21" t="s">
        <v>101</v>
      </c>
      <c r="B911" s="22" t="s">
        <v>102</v>
      </c>
      <c r="C911" s="23">
        <v>-13519</v>
      </c>
      <c r="IB911" s="8"/>
      <c r="IC911" s="8"/>
    </row>
    <row r="912" spans="1:237" x14ac:dyDescent="0.25">
      <c r="A912" s="21" t="s">
        <v>105</v>
      </c>
      <c r="B912" s="22" t="s">
        <v>106</v>
      </c>
      <c r="C912" s="23">
        <v>4620</v>
      </c>
      <c r="IB912" s="8"/>
      <c r="IC912" s="8"/>
    </row>
    <row r="913" spans="1:237" x14ac:dyDescent="0.25">
      <c r="A913" s="21" t="s">
        <v>220</v>
      </c>
      <c r="B913" s="22" t="s">
        <v>221</v>
      </c>
      <c r="C913" s="23">
        <v>4620</v>
      </c>
      <c r="IB913" s="8"/>
      <c r="IC913" s="8"/>
    </row>
    <row r="914" spans="1:237" x14ac:dyDescent="0.25">
      <c r="A914" s="12" t="s">
        <v>24</v>
      </c>
      <c r="B914" s="6"/>
      <c r="C914" s="23">
        <v>455907</v>
      </c>
      <c r="IB914" s="8"/>
      <c r="IC914" s="8"/>
    </row>
    <row r="915" spans="1:237" x14ac:dyDescent="0.25">
      <c r="A915" s="12" t="s">
        <v>109</v>
      </c>
      <c r="B915" s="6"/>
      <c r="C915" s="7"/>
      <c r="IB915" s="8"/>
      <c r="IC915" s="8"/>
    </row>
    <row r="916" spans="1:237" x14ac:dyDescent="0.25">
      <c r="A916" s="21" t="s">
        <v>195</v>
      </c>
      <c r="B916" s="22" t="s">
        <v>196</v>
      </c>
      <c r="C916" s="23">
        <v>22698</v>
      </c>
      <c r="IB916" s="8"/>
      <c r="IC916" s="8"/>
    </row>
    <row r="917" spans="1:237" x14ac:dyDescent="0.25">
      <c r="A917" s="12" t="s">
        <v>114</v>
      </c>
      <c r="B917" s="6"/>
      <c r="C917" s="23">
        <v>22698</v>
      </c>
      <c r="IB917" s="8"/>
      <c r="IC917" s="8"/>
    </row>
    <row r="918" spans="1:237" x14ac:dyDescent="0.25">
      <c r="A918" s="12" t="s">
        <v>59</v>
      </c>
      <c r="B918" s="6"/>
      <c r="C918" s="7"/>
      <c r="IB918" s="8"/>
      <c r="IC918" s="8"/>
    </row>
    <row r="919" spans="1:237" x14ac:dyDescent="0.25">
      <c r="A919" s="21" t="s">
        <v>87</v>
      </c>
      <c r="B919" s="22" t="s">
        <v>88</v>
      </c>
      <c r="C919" s="23">
        <v>3805</v>
      </c>
      <c r="IB919" s="8"/>
      <c r="IC919" s="8"/>
    </row>
    <row r="920" spans="1:237" x14ac:dyDescent="0.25">
      <c r="A920" s="21" t="s">
        <v>89</v>
      </c>
      <c r="B920" s="22" t="s">
        <v>90</v>
      </c>
      <c r="C920" s="23">
        <v>1620</v>
      </c>
      <c r="IB920" s="8"/>
      <c r="IC920" s="8"/>
    </row>
    <row r="921" spans="1:237" x14ac:dyDescent="0.25">
      <c r="A921" s="21" t="s">
        <v>91</v>
      </c>
      <c r="B921" s="22" t="s">
        <v>92</v>
      </c>
      <c r="C921" s="23">
        <v>2185</v>
      </c>
      <c r="IB921" s="8"/>
      <c r="IC921" s="8"/>
    </row>
    <row r="922" spans="1:237" x14ac:dyDescent="0.25">
      <c r="A922" s="12" t="s">
        <v>62</v>
      </c>
      <c r="B922" s="6"/>
      <c r="C922" s="23">
        <v>3805</v>
      </c>
      <c r="IB922" s="8"/>
      <c r="IC922" s="8"/>
    </row>
    <row r="923" spans="1:237" x14ac:dyDescent="0.25">
      <c r="A923" s="21"/>
      <c r="B923" s="6"/>
      <c r="C923" s="23"/>
      <c r="IB923" s="8"/>
      <c r="IC923" s="8"/>
    </row>
    <row r="924" spans="1:237" x14ac:dyDescent="0.25">
      <c r="A924" s="12" t="s">
        <v>39</v>
      </c>
      <c r="B924" s="6"/>
      <c r="C924" s="23">
        <v>482410</v>
      </c>
      <c r="IB924" s="8"/>
      <c r="IC924" s="8"/>
    </row>
    <row r="925" spans="1:237" x14ac:dyDescent="0.25">
      <c r="A925" s="21"/>
      <c r="B925" s="6"/>
      <c r="C925" s="23"/>
      <c r="IB925" s="8"/>
      <c r="IC925" s="8"/>
    </row>
    <row r="926" spans="1:237" x14ac:dyDescent="0.25">
      <c r="A926" s="12" t="s">
        <v>222</v>
      </c>
      <c r="B926" s="6"/>
      <c r="C926" s="7"/>
      <c r="IB926" s="8"/>
      <c r="IC926" s="8"/>
    </row>
    <row r="927" spans="1:237" x14ac:dyDescent="0.25">
      <c r="A927" s="12" t="s">
        <v>5</v>
      </c>
      <c r="B927" s="6"/>
      <c r="C927" s="7"/>
      <c r="IB927" s="8"/>
      <c r="IC927" s="8"/>
    </row>
    <row r="928" spans="1:237" ht="31.5" x14ac:dyDescent="0.25">
      <c r="A928" s="21" t="s">
        <v>27</v>
      </c>
      <c r="B928" s="22" t="s">
        <v>28</v>
      </c>
      <c r="C928" s="23">
        <v>139983</v>
      </c>
      <c r="IB928" s="8"/>
      <c r="IC928" s="8"/>
    </row>
    <row r="929" spans="1:237" x14ac:dyDescent="0.25">
      <c r="A929" s="21" t="s">
        <v>29</v>
      </c>
      <c r="B929" s="22" t="s">
        <v>30</v>
      </c>
      <c r="C929" s="23">
        <v>134917</v>
      </c>
      <c r="IB929" s="8"/>
      <c r="IC929" s="8"/>
    </row>
    <row r="930" spans="1:237" x14ac:dyDescent="0.25">
      <c r="A930" s="21" t="s">
        <v>31</v>
      </c>
      <c r="B930" s="22" t="s">
        <v>32</v>
      </c>
      <c r="C930" s="23">
        <v>5066</v>
      </c>
      <c r="IB930" s="8"/>
      <c r="IC930" s="8"/>
    </row>
    <row r="931" spans="1:237" x14ac:dyDescent="0.25">
      <c r="A931" s="21" t="s">
        <v>6</v>
      </c>
      <c r="B931" s="22" t="s">
        <v>7</v>
      </c>
      <c r="C931" s="23">
        <v>2138</v>
      </c>
      <c r="IB931" s="8"/>
      <c r="IC931" s="8"/>
    </row>
    <row r="932" spans="1:237" x14ac:dyDescent="0.25">
      <c r="A932" s="21" t="s">
        <v>33</v>
      </c>
      <c r="B932" s="22" t="s">
        <v>34</v>
      </c>
      <c r="C932" s="23">
        <v>1760</v>
      </c>
      <c r="IB932" s="8"/>
      <c r="IC932" s="8"/>
    </row>
    <row r="933" spans="1:237" ht="31.5" x14ac:dyDescent="0.25">
      <c r="A933" s="21" t="s">
        <v>35</v>
      </c>
      <c r="B933" s="22" t="s">
        <v>36</v>
      </c>
      <c r="C933" s="23">
        <v>256</v>
      </c>
      <c r="IB933" s="8"/>
      <c r="IC933" s="8"/>
    </row>
    <row r="934" spans="1:237" x14ac:dyDescent="0.25">
      <c r="A934" s="21" t="s">
        <v>37</v>
      </c>
      <c r="B934" s="22" t="s">
        <v>38</v>
      </c>
      <c r="C934" s="23">
        <v>122</v>
      </c>
      <c r="IB934" s="8"/>
      <c r="IC934" s="8"/>
    </row>
    <row r="935" spans="1:237" x14ac:dyDescent="0.25">
      <c r="A935" s="21" t="s">
        <v>10</v>
      </c>
      <c r="B935" s="22" t="s">
        <v>11</v>
      </c>
      <c r="C935" s="23">
        <v>22188</v>
      </c>
      <c r="IB935" s="8"/>
      <c r="IC935" s="8"/>
    </row>
    <row r="936" spans="1:237" ht="31.5" x14ac:dyDescent="0.25">
      <c r="A936" s="21" t="s">
        <v>12</v>
      </c>
      <c r="B936" s="22" t="s">
        <v>13</v>
      </c>
      <c r="C936" s="23">
        <v>13736</v>
      </c>
      <c r="IB936" s="8"/>
      <c r="IC936" s="8"/>
    </row>
    <row r="937" spans="1:237" x14ac:dyDescent="0.25">
      <c r="A937" s="21" t="s">
        <v>14</v>
      </c>
      <c r="B937" s="22" t="s">
        <v>15</v>
      </c>
      <c r="C937" s="23">
        <v>5530</v>
      </c>
      <c r="IB937" s="8"/>
      <c r="IC937" s="8"/>
    </row>
    <row r="938" spans="1:237" x14ac:dyDescent="0.25">
      <c r="A938" s="21" t="s">
        <v>16</v>
      </c>
      <c r="B938" s="22" t="s">
        <v>17</v>
      </c>
      <c r="C938" s="23">
        <v>2922</v>
      </c>
      <c r="IB938" s="8"/>
      <c r="IC938" s="8"/>
    </row>
    <row r="939" spans="1:237" x14ac:dyDescent="0.25">
      <c r="A939" s="21" t="s">
        <v>18</v>
      </c>
      <c r="B939" s="22" t="s">
        <v>19</v>
      </c>
      <c r="C939" s="23">
        <v>84790</v>
      </c>
      <c r="IB939" s="8"/>
      <c r="IC939" s="8"/>
    </row>
    <row r="940" spans="1:237" x14ac:dyDescent="0.25">
      <c r="A940" s="21" t="s">
        <v>20</v>
      </c>
      <c r="B940" s="22" t="s">
        <v>21</v>
      </c>
      <c r="C940" s="23">
        <v>686</v>
      </c>
      <c r="IB940" s="8"/>
      <c r="IC940" s="8"/>
    </row>
    <row r="941" spans="1:237" x14ac:dyDescent="0.25">
      <c r="A941" s="21" t="s">
        <v>47</v>
      </c>
      <c r="B941" s="22" t="s">
        <v>48</v>
      </c>
      <c r="C941" s="23">
        <v>5612</v>
      </c>
      <c r="IB941" s="8"/>
      <c r="IC941" s="8"/>
    </row>
    <row r="942" spans="1:237" x14ac:dyDescent="0.25">
      <c r="A942" s="21" t="s">
        <v>49</v>
      </c>
      <c r="B942" s="22" t="s">
        <v>50</v>
      </c>
      <c r="C942" s="23">
        <v>77098</v>
      </c>
      <c r="IB942" s="8"/>
      <c r="IC942" s="8"/>
    </row>
    <row r="943" spans="1:237" x14ac:dyDescent="0.25">
      <c r="A943" s="21" t="s">
        <v>22</v>
      </c>
      <c r="B943" s="22" t="s">
        <v>23</v>
      </c>
      <c r="C943" s="23">
        <v>680</v>
      </c>
      <c r="IB943" s="8"/>
      <c r="IC943" s="8"/>
    </row>
    <row r="944" spans="1:237" x14ac:dyDescent="0.25">
      <c r="A944" s="21" t="s">
        <v>79</v>
      </c>
      <c r="B944" s="22" t="s">
        <v>80</v>
      </c>
      <c r="C944" s="23">
        <v>204</v>
      </c>
      <c r="IB944" s="8"/>
      <c r="IC944" s="8"/>
    </row>
    <row r="945" spans="1:237" x14ac:dyDescent="0.25">
      <c r="A945" s="21" t="s">
        <v>81</v>
      </c>
      <c r="B945" s="22" t="s">
        <v>82</v>
      </c>
      <c r="C945" s="23">
        <v>510</v>
      </c>
      <c r="IB945" s="8"/>
      <c r="IC945" s="8"/>
    </row>
    <row r="946" spans="1:237" x14ac:dyDescent="0.25">
      <c r="A946" s="12" t="s">
        <v>24</v>
      </c>
      <c r="B946" s="6"/>
      <c r="C946" s="23">
        <v>249099</v>
      </c>
      <c r="IB946" s="8"/>
      <c r="IC946" s="8"/>
    </row>
    <row r="947" spans="1:237" x14ac:dyDescent="0.25">
      <c r="A947" s="12" t="s">
        <v>109</v>
      </c>
      <c r="B947" s="6"/>
      <c r="C947" s="7"/>
      <c r="IB947" s="8"/>
      <c r="IC947" s="8"/>
    </row>
    <row r="948" spans="1:237" x14ac:dyDescent="0.25">
      <c r="A948" s="21" t="s">
        <v>195</v>
      </c>
      <c r="B948" s="22" t="s">
        <v>196</v>
      </c>
      <c r="C948" s="23">
        <v>1110</v>
      </c>
      <c r="IB948" s="8"/>
      <c r="IC948" s="8"/>
    </row>
    <row r="949" spans="1:237" x14ac:dyDescent="0.25">
      <c r="A949" s="12" t="s">
        <v>114</v>
      </c>
      <c r="B949" s="6"/>
      <c r="C949" s="23">
        <v>1110</v>
      </c>
      <c r="IB949" s="8"/>
      <c r="IC949" s="8"/>
    </row>
    <row r="950" spans="1:237" x14ac:dyDescent="0.25">
      <c r="A950" s="21"/>
      <c r="B950" s="6"/>
      <c r="C950" s="23"/>
      <c r="IB950" s="8"/>
      <c r="IC950" s="8"/>
    </row>
    <row r="951" spans="1:237" x14ac:dyDescent="0.25">
      <c r="A951" s="12" t="s">
        <v>223</v>
      </c>
      <c r="B951" s="6"/>
      <c r="C951" s="23">
        <v>250209</v>
      </c>
      <c r="IB951" s="8"/>
      <c r="IC951" s="8"/>
    </row>
    <row r="952" spans="1:237" x14ac:dyDescent="0.25">
      <c r="A952" s="21"/>
      <c r="B952" s="6"/>
      <c r="C952" s="23"/>
      <c r="IB952" s="8"/>
      <c r="IC952" s="8"/>
    </row>
    <row r="953" spans="1:237" x14ac:dyDescent="0.25">
      <c r="A953" s="12" t="s">
        <v>40</v>
      </c>
      <c r="B953" s="6"/>
      <c r="C953" s="23">
        <v>732619</v>
      </c>
      <c r="IB953" s="8"/>
      <c r="IC953" s="8"/>
    </row>
    <row r="954" spans="1:237" x14ac:dyDescent="0.25">
      <c r="A954" s="21"/>
      <c r="B954" s="6"/>
      <c r="C954" s="23"/>
      <c r="IB954" s="8"/>
      <c r="IC954" s="8"/>
    </row>
    <row r="955" spans="1:237" x14ac:dyDescent="0.25">
      <c r="A955" s="12" t="s">
        <v>41</v>
      </c>
      <c r="B955" s="6"/>
      <c r="C955" s="23">
        <v>732619</v>
      </c>
      <c r="IB955" s="8"/>
      <c r="IC955" s="8"/>
    </row>
    <row r="956" spans="1:237" x14ac:dyDescent="0.25">
      <c r="A956" s="21"/>
      <c r="B956" s="6"/>
      <c r="C956" s="23"/>
      <c r="IB956" s="8"/>
      <c r="IC956" s="8"/>
    </row>
    <row r="957" spans="1:237" x14ac:dyDescent="0.25">
      <c r="A957" s="21"/>
      <c r="B957" s="6"/>
      <c r="C957" s="23"/>
      <c r="IB957" s="8"/>
      <c r="IC957" s="8"/>
    </row>
    <row r="958" spans="1:237" x14ac:dyDescent="0.25">
      <c r="A958" s="12" t="s">
        <v>42</v>
      </c>
      <c r="B958" s="6"/>
      <c r="C958" s="7"/>
      <c r="IB958" s="8"/>
      <c r="IC958" s="8"/>
    </row>
    <row r="959" spans="1:237" ht="31.5" x14ac:dyDescent="0.25">
      <c r="A959" s="12" t="s">
        <v>53</v>
      </c>
      <c r="B959" s="6"/>
      <c r="C959" s="7"/>
      <c r="IB959" s="8"/>
      <c r="IC959" s="8"/>
    </row>
    <row r="960" spans="1:237" ht="31.5" x14ac:dyDescent="0.25">
      <c r="A960" s="12" t="s">
        <v>58</v>
      </c>
      <c r="B960" s="6"/>
      <c r="C960" s="7"/>
      <c r="IB960" s="8"/>
      <c r="IC960" s="8"/>
    </row>
    <row r="961" spans="1:237" x14ac:dyDescent="0.25">
      <c r="A961" s="12" t="s">
        <v>5</v>
      </c>
      <c r="B961" s="6"/>
      <c r="C961" s="7"/>
      <c r="IB961" s="8"/>
      <c r="IC961" s="8"/>
    </row>
    <row r="962" spans="1:237" x14ac:dyDescent="0.25">
      <c r="A962" s="21" t="s">
        <v>18</v>
      </c>
      <c r="B962" s="22" t="s">
        <v>19</v>
      </c>
      <c r="C962" s="23">
        <v>6208</v>
      </c>
      <c r="IB962" s="8"/>
      <c r="IC962" s="8"/>
    </row>
    <row r="963" spans="1:237" x14ac:dyDescent="0.25">
      <c r="A963" s="21" t="s">
        <v>49</v>
      </c>
      <c r="B963" s="22" t="s">
        <v>50</v>
      </c>
      <c r="C963" s="23">
        <v>6208</v>
      </c>
      <c r="IB963" s="8"/>
      <c r="IC963" s="8"/>
    </row>
    <row r="964" spans="1:237" x14ac:dyDescent="0.25">
      <c r="A964" s="12" t="s">
        <v>24</v>
      </c>
      <c r="B964" s="6"/>
      <c r="C964" s="23">
        <v>6208</v>
      </c>
      <c r="IB964" s="8"/>
      <c r="IC964" s="8"/>
    </row>
    <row r="965" spans="1:237" x14ac:dyDescent="0.25">
      <c r="A965" s="21"/>
      <c r="B965" s="6"/>
      <c r="C965" s="23"/>
      <c r="IB965" s="8"/>
      <c r="IC965" s="8"/>
    </row>
    <row r="966" spans="1:237" ht="31.5" x14ac:dyDescent="0.25">
      <c r="A966" s="12" t="s">
        <v>63</v>
      </c>
      <c r="B966" s="6"/>
      <c r="C966" s="23">
        <v>6208</v>
      </c>
      <c r="IB966" s="8"/>
      <c r="IC966" s="8"/>
    </row>
    <row r="967" spans="1:237" x14ac:dyDescent="0.25">
      <c r="A967" s="21"/>
      <c r="B967" s="6"/>
      <c r="C967" s="23"/>
      <c r="IB967" s="8"/>
      <c r="IC967" s="8"/>
    </row>
    <row r="968" spans="1:237" ht="31.5" x14ac:dyDescent="0.25">
      <c r="A968" s="12" t="s">
        <v>64</v>
      </c>
      <c r="B968" s="6"/>
      <c r="C968" s="7"/>
      <c r="IB968" s="8"/>
      <c r="IC968" s="8"/>
    </row>
    <row r="969" spans="1:237" x14ac:dyDescent="0.25">
      <c r="A969" s="12" t="s">
        <v>5</v>
      </c>
      <c r="B969" s="6"/>
      <c r="C969" s="7"/>
      <c r="IB969" s="8"/>
      <c r="IC969" s="8"/>
    </row>
    <row r="970" spans="1:237" x14ac:dyDescent="0.25">
      <c r="A970" s="21" t="s">
        <v>18</v>
      </c>
      <c r="B970" s="22" t="s">
        <v>19</v>
      </c>
      <c r="C970" s="23">
        <v>5280</v>
      </c>
      <c r="IB970" s="8"/>
      <c r="IC970" s="8"/>
    </row>
    <row r="971" spans="1:237" x14ac:dyDescent="0.25">
      <c r="A971" s="21" t="s">
        <v>49</v>
      </c>
      <c r="B971" s="22" t="s">
        <v>50</v>
      </c>
      <c r="C971" s="23">
        <v>5280</v>
      </c>
      <c r="IB971" s="8"/>
      <c r="IC971" s="8"/>
    </row>
    <row r="972" spans="1:237" x14ac:dyDescent="0.25">
      <c r="A972" s="12" t="s">
        <v>24</v>
      </c>
      <c r="B972" s="6"/>
      <c r="C972" s="23">
        <v>5280</v>
      </c>
      <c r="IB972" s="8"/>
      <c r="IC972" s="8"/>
    </row>
    <row r="973" spans="1:237" x14ac:dyDescent="0.25">
      <c r="A973" s="21"/>
      <c r="B973" s="6"/>
      <c r="C973" s="23"/>
      <c r="IB973" s="8"/>
      <c r="IC973" s="8"/>
    </row>
    <row r="974" spans="1:237" ht="31.5" x14ac:dyDescent="0.25">
      <c r="A974" s="12" t="s">
        <v>65</v>
      </c>
      <c r="B974" s="6"/>
      <c r="C974" s="23">
        <v>5280</v>
      </c>
      <c r="IB974" s="8"/>
      <c r="IC974" s="8"/>
    </row>
    <row r="975" spans="1:237" x14ac:dyDescent="0.25">
      <c r="A975" s="21"/>
      <c r="B975" s="6"/>
      <c r="C975" s="23"/>
      <c r="IB975" s="8"/>
      <c r="IC975" s="8"/>
    </row>
    <row r="976" spans="1:237" ht="31.5" x14ac:dyDescent="0.25">
      <c r="A976" s="12" t="s">
        <v>66</v>
      </c>
      <c r="B976" s="6"/>
      <c r="C976" s="23">
        <v>11488</v>
      </c>
      <c r="IB976" s="8"/>
      <c r="IC976" s="8"/>
    </row>
    <row r="977" spans="1:237" x14ac:dyDescent="0.25">
      <c r="A977" s="21"/>
      <c r="B977" s="6"/>
      <c r="C977" s="23"/>
      <c r="IB977" s="8"/>
      <c r="IC977" s="8"/>
    </row>
    <row r="978" spans="1:237" x14ac:dyDescent="0.25">
      <c r="A978" s="12" t="s">
        <v>67</v>
      </c>
      <c r="B978" s="6"/>
      <c r="C978" s="23">
        <v>11488</v>
      </c>
      <c r="IB978" s="8"/>
      <c r="IC978" s="8"/>
    </row>
    <row r="979" spans="1:237" x14ac:dyDescent="0.25">
      <c r="A979" s="21"/>
      <c r="B979" s="6"/>
      <c r="C979" s="23"/>
      <c r="IB979" s="8"/>
      <c r="IC979" s="8"/>
    </row>
    <row r="980" spans="1:237" x14ac:dyDescent="0.25">
      <c r="A980" s="21"/>
      <c r="B980" s="6"/>
      <c r="C980" s="23"/>
      <c r="IB980" s="8"/>
      <c r="IC980" s="8"/>
    </row>
    <row r="981" spans="1:237" x14ac:dyDescent="0.25">
      <c r="A981" s="12" t="s">
        <v>68</v>
      </c>
      <c r="B981" s="6"/>
      <c r="C981" s="7"/>
      <c r="IB981" s="8"/>
      <c r="IC981" s="8"/>
    </row>
    <row r="982" spans="1:237" x14ac:dyDescent="0.25">
      <c r="A982" s="12" t="s">
        <v>69</v>
      </c>
      <c r="B982" s="6"/>
      <c r="C982" s="7"/>
      <c r="IB982" s="8"/>
      <c r="IC982" s="8"/>
    </row>
    <row r="983" spans="1:237" x14ac:dyDescent="0.25">
      <c r="A983" s="12" t="s">
        <v>224</v>
      </c>
      <c r="B983" s="6"/>
      <c r="C983" s="7"/>
      <c r="IB983" s="8"/>
      <c r="IC983" s="8"/>
    </row>
    <row r="984" spans="1:237" x14ac:dyDescent="0.25">
      <c r="A984" s="12" t="s">
        <v>5</v>
      </c>
      <c r="B984" s="6"/>
      <c r="C984" s="7"/>
      <c r="IB984" s="8"/>
      <c r="IC984" s="8"/>
    </row>
    <row r="985" spans="1:237" ht="31.5" x14ac:dyDescent="0.25">
      <c r="A985" s="21" t="s">
        <v>27</v>
      </c>
      <c r="B985" s="22" t="s">
        <v>28</v>
      </c>
      <c r="C985" s="23">
        <v>20108</v>
      </c>
      <c r="IB985" s="8"/>
      <c r="IC985" s="8"/>
    </row>
    <row r="986" spans="1:237" x14ac:dyDescent="0.25">
      <c r="A986" s="21" t="s">
        <v>29</v>
      </c>
      <c r="B986" s="22" t="s">
        <v>30</v>
      </c>
      <c r="C986" s="23">
        <v>20108</v>
      </c>
      <c r="IB986" s="8"/>
      <c r="IC986" s="8"/>
    </row>
    <row r="987" spans="1:237" x14ac:dyDescent="0.25">
      <c r="A987" s="21" t="s">
        <v>6</v>
      </c>
      <c r="B987" s="22" t="s">
        <v>7</v>
      </c>
      <c r="C987" s="23">
        <v>120</v>
      </c>
      <c r="IB987" s="8"/>
      <c r="IC987" s="8"/>
    </row>
    <row r="988" spans="1:237" ht="31.5" x14ac:dyDescent="0.25">
      <c r="A988" s="21" t="s">
        <v>35</v>
      </c>
      <c r="B988" s="22" t="s">
        <v>36</v>
      </c>
      <c r="C988" s="23">
        <v>21</v>
      </c>
      <c r="IB988" s="8"/>
      <c r="IC988" s="8"/>
    </row>
    <row r="989" spans="1:237" x14ac:dyDescent="0.25">
      <c r="A989" s="21" t="s">
        <v>37</v>
      </c>
      <c r="B989" s="22" t="s">
        <v>38</v>
      </c>
      <c r="C989" s="23">
        <v>99</v>
      </c>
      <c r="IB989" s="8"/>
      <c r="IC989" s="8"/>
    </row>
    <row r="990" spans="1:237" x14ac:dyDescent="0.25">
      <c r="A990" s="21" t="s">
        <v>10</v>
      </c>
      <c r="B990" s="22" t="s">
        <v>11</v>
      </c>
      <c r="C990" s="23">
        <v>3604</v>
      </c>
      <c r="IB990" s="8"/>
      <c r="IC990" s="8"/>
    </row>
    <row r="991" spans="1:237" ht="31.5" x14ac:dyDescent="0.25">
      <c r="A991" s="21" t="s">
        <v>12</v>
      </c>
      <c r="B991" s="22" t="s">
        <v>13</v>
      </c>
      <c r="C991" s="23">
        <v>2284</v>
      </c>
      <c r="IB991" s="8"/>
      <c r="IC991" s="8"/>
    </row>
    <row r="992" spans="1:237" x14ac:dyDescent="0.25">
      <c r="A992" s="21" t="s">
        <v>14</v>
      </c>
      <c r="B992" s="22" t="s">
        <v>15</v>
      </c>
      <c r="C992" s="23">
        <v>916</v>
      </c>
      <c r="IB992" s="8"/>
      <c r="IC992" s="8"/>
    </row>
    <row r="993" spans="1:237" x14ac:dyDescent="0.25">
      <c r="A993" s="21" t="s">
        <v>16</v>
      </c>
      <c r="B993" s="22" t="s">
        <v>17</v>
      </c>
      <c r="C993" s="23">
        <v>404</v>
      </c>
      <c r="IB993" s="8"/>
      <c r="IC993" s="8"/>
    </row>
    <row r="994" spans="1:237" x14ac:dyDescent="0.25">
      <c r="A994" s="21" t="s">
        <v>18</v>
      </c>
      <c r="B994" s="22" t="s">
        <v>19</v>
      </c>
      <c r="C994" s="23">
        <v>16961</v>
      </c>
      <c r="IB994" s="8"/>
      <c r="IC994" s="8"/>
    </row>
    <row r="995" spans="1:237" x14ac:dyDescent="0.25">
      <c r="A995" s="21" t="s">
        <v>73</v>
      </c>
      <c r="B995" s="22" t="s">
        <v>74</v>
      </c>
      <c r="C995" s="23">
        <v>2213</v>
      </c>
      <c r="IB995" s="8"/>
      <c r="IC995" s="8"/>
    </row>
    <row r="996" spans="1:237" x14ac:dyDescent="0.25">
      <c r="A996" s="21" t="s">
        <v>20</v>
      </c>
      <c r="B996" s="22" t="s">
        <v>21</v>
      </c>
      <c r="C996" s="23">
        <v>1766</v>
      </c>
      <c r="IB996" s="8"/>
      <c r="IC996" s="8"/>
    </row>
    <row r="997" spans="1:237" x14ac:dyDescent="0.25">
      <c r="A997" s="21" t="s">
        <v>47</v>
      </c>
      <c r="B997" s="22" t="s">
        <v>48</v>
      </c>
      <c r="C997" s="23">
        <v>11836</v>
      </c>
      <c r="IB997" s="8"/>
      <c r="IC997" s="8"/>
    </row>
    <row r="998" spans="1:237" x14ac:dyDescent="0.25">
      <c r="A998" s="21" t="s">
        <v>49</v>
      </c>
      <c r="B998" s="22" t="s">
        <v>50</v>
      </c>
      <c r="C998" s="23">
        <v>1069</v>
      </c>
      <c r="IB998" s="8"/>
      <c r="IC998" s="8"/>
    </row>
    <row r="999" spans="1:237" x14ac:dyDescent="0.25">
      <c r="A999" s="21" t="s">
        <v>79</v>
      </c>
      <c r="B999" s="22" t="s">
        <v>80</v>
      </c>
      <c r="C999" s="23">
        <v>77</v>
      </c>
      <c r="IB999" s="8"/>
      <c r="IC999" s="8"/>
    </row>
    <row r="1000" spans="1:237" x14ac:dyDescent="0.25">
      <c r="A1000" s="12" t="s">
        <v>24</v>
      </c>
      <c r="B1000" s="6"/>
      <c r="C1000" s="23">
        <v>40793</v>
      </c>
      <c r="IB1000" s="8"/>
      <c r="IC1000" s="8"/>
    </row>
    <row r="1001" spans="1:237" x14ac:dyDescent="0.25">
      <c r="A1001" s="21"/>
      <c r="B1001" s="6"/>
      <c r="C1001" s="23"/>
      <c r="IB1001" s="8"/>
      <c r="IC1001" s="8"/>
    </row>
    <row r="1002" spans="1:237" x14ac:dyDescent="0.25">
      <c r="A1002" s="12" t="s">
        <v>225</v>
      </c>
      <c r="B1002" s="6"/>
      <c r="C1002" s="23">
        <v>40793</v>
      </c>
      <c r="IB1002" s="8"/>
      <c r="IC1002" s="8"/>
    </row>
    <row r="1003" spans="1:237" x14ac:dyDescent="0.25">
      <c r="A1003" s="21"/>
      <c r="B1003" s="6"/>
      <c r="C1003" s="23"/>
      <c r="IB1003" s="8"/>
      <c r="IC1003" s="8"/>
    </row>
    <row r="1004" spans="1:237" x14ac:dyDescent="0.25">
      <c r="A1004" s="12" t="s">
        <v>128</v>
      </c>
      <c r="B1004" s="6"/>
      <c r="C1004" s="7"/>
      <c r="IB1004" s="8"/>
      <c r="IC1004" s="8"/>
    </row>
    <row r="1005" spans="1:237" x14ac:dyDescent="0.25">
      <c r="A1005" s="12" t="s">
        <v>5</v>
      </c>
      <c r="B1005" s="6"/>
      <c r="C1005" s="7"/>
      <c r="IB1005" s="8"/>
      <c r="IC1005" s="8"/>
    </row>
    <row r="1006" spans="1:237" x14ac:dyDescent="0.25">
      <c r="A1006" s="21" t="s">
        <v>18</v>
      </c>
      <c r="B1006" s="22" t="s">
        <v>19</v>
      </c>
      <c r="C1006" s="23">
        <v>18846</v>
      </c>
      <c r="IB1006" s="8"/>
      <c r="IC1006" s="8"/>
    </row>
    <row r="1007" spans="1:237" x14ac:dyDescent="0.25">
      <c r="A1007" s="21" t="s">
        <v>20</v>
      </c>
      <c r="B1007" s="22" t="s">
        <v>21</v>
      </c>
      <c r="C1007" s="23">
        <v>565</v>
      </c>
      <c r="IB1007" s="8"/>
      <c r="IC1007" s="8"/>
    </row>
    <row r="1008" spans="1:237" x14ac:dyDescent="0.25">
      <c r="A1008" s="21" t="s">
        <v>47</v>
      </c>
      <c r="B1008" s="22" t="s">
        <v>48</v>
      </c>
      <c r="C1008" s="23">
        <v>17359</v>
      </c>
      <c r="IB1008" s="8"/>
      <c r="IC1008" s="8"/>
    </row>
    <row r="1009" spans="1:237" x14ac:dyDescent="0.25">
      <c r="A1009" s="21" t="s">
        <v>49</v>
      </c>
      <c r="B1009" s="22" t="s">
        <v>50</v>
      </c>
      <c r="C1009" s="23">
        <v>901</v>
      </c>
      <c r="IB1009" s="8"/>
      <c r="IC1009" s="8"/>
    </row>
    <row r="1010" spans="1:237" x14ac:dyDescent="0.25">
      <c r="A1010" s="21" t="s">
        <v>79</v>
      </c>
      <c r="B1010" s="22" t="s">
        <v>80</v>
      </c>
      <c r="C1010" s="23">
        <v>21</v>
      </c>
      <c r="IB1010" s="8"/>
      <c r="IC1010" s="8"/>
    </row>
    <row r="1011" spans="1:237" x14ac:dyDescent="0.25">
      <c r="A1011" s="12" t="s">
        <v>24</v>
      </c>
      <c r="B1011" s="6"/>
      <c r="C1011" s="23">
        <v>18846</v>
      </c>
      <c r="IB1011" s="8"/>
      <c r="IC1011" s="8"/>
    </row>
    <row r="1012" spans="1:237" x14ac:dyDescent="0.25">
      <c r="A1012" s="21"/>
      <c r="B1012" s="6"/>
      <c r="C1012" s="23"/>
      <c r="IB1012" s="8"/>
      <c r="IC1012" s="8"/>
    </row>
    <row r="1013" spans="1:237" x14ac:dyDescent="0.25">
      <c r="A1013" s="12" t="s">
        <v>129</v>
      </c>
      <c r="B1013" s="6"/>
      <c r="C1013" s="23">
        <v>18846</v>
      </c>
      <c r="IB1013" s="8"/>
      <c r="IC1013" s="8"/>
    </row>
    <row r="1014" spans="1:237" x14ac:dyDescent="0.25">
      <c r="A1014" s="21"/>
      <c r="B1014" s="6"/>
      <c r="C1014" s="23"/>
      <c r="IB1014" s="8"/>
      <c r="IC1014" s="8"/>
    </row>
    <row r="1015" spans="1:237" x14ac:dyDescent="0.25">
      <c r="A1015" s="12" t="s">
        <v>132</v>
      </c>
      <c r="B1015" s="6"/>
      <c r="C1015" s="7"/>
      <c r="IB1015" s="8"/>
      <c r="IC1015" s="8"/>
    </row>
    <row r="1016" spans="1:237" x14ac:dyDescent="0.25">
      <c r="A1016" s="12" t="s">
        <v>5</v>
      </c>
      <c r="B1016" s="6"/>
      <c r="C1016" s="7"/>
      <c r="IB1016" s="8"/>
      <c r="IC1016" s="8"/>
    </row>
    <row r="1017" spans="1:237" ht="31.5" x14ac:dyDescent="0.25">
      <c r="A1017" s="21" t="s">
        <v>27</v>
      </c>
      <c r="B1017" s="22" t="s">
        <v>28</v>
      </c>
      <c r="C1017" s="23">
        <v>25850</v>
      </c>
      <c r="IB1017" s="8"/>
      <c r="IC1017" s="8"/>
    </row>
    <row r="1018" spans="1:237" x14ac:dyDescent="0.25">
      <c r="A1018" s="21" t="s">
        <v>29</v>
      </c>
      <c r="B1018" s="22" t="s">
        <v>30</v>
      </c>
      <c r="C1018" s="23">
        <v>25850</v>
      </c>
      <c r="IB1018" s="8"/>
      <c r="IC1018" s="8"/>
    </row>
    <row r="1019" spans="1:237" x14ac:dyDescent="0.25">
      <c r="A1019" s="21" t="s">
        <v>6</v>
      </c>
      <c r="B1019" s="22" t="s">
        <v>7</v>
      </c>
      <c r="C1019" s="23">
        <v>801</v>
      </c>
      <c r="IB1019" s="8"/>
      <c r="IC1019" s="8"/>
    </row>
    <row r="1020" spans="1:237" x14ac:dyDescent="0.25">
      <c r="A1020" s="21" t="s">
        <v>33</v>
      </c>
      <c r="B1020" s="22" t="s">
        <v>34</v>
      </c>
      <c r="C1020" s="23">
        <v>152</v>
      </c>
      <c r="IB1020" s="8"/>
      <c r="IC1020" s="8"/>
    </row>
    <row r="1021" spans="1:237" ht="31.5" x14ac:dyDescent="0.25">
      <c r="A1021" s="21" t="s">
        <v>35</v>
      </c>
      <c r="B1021" s="22" t="s">
        <v>36</v>
      </c>
      <c r="C1021" s="23">
        <v>484</v>
      </c>
      <c r="IB1021" s="8"/>
      <c r="IC1021" s="8"/>
    </row>
    <row r="1022" spans="1:237" x14ac:dyDescent="0.25">
      <c r="A1022" s="21" t="s">
        <v>37</v>
      </c>
      <c r="B1022" s="22" t="s">
        <v>38</v>
      </c>
      <c r="C1022" s="23">
        <v>165</v>
      </c>
      <c r="IB1022" s="8"/>
      <c r="IC1022" s="8"/>
    </row>
    <row r="1023" spans="1:237" x14ac:dyDescent="0.25">
      <c r="A1023" s="21" t="s">
        <v>10</v>
      </c>
      <c r="B1023" s="22" t="s">
        <v>11</v>
      </c>
      <c r="C1023" s="23">
        <v>5041</v>
      </c>
      <c r="IB1023" s="8"/>
      <c r="IC1023" s="8"/>
    </row>
    <row r="1024" spans="1:237" ht="31.5" x14ac:dyDescent="0.25">
      <c r="A1024" s="21" t="s">
        <v>12</v>
      </c>
      <c r="B1024" s="22" t="s">
        <v>13</v>
      </c>
      <c r="C1024" s="23">
        <v>3195</v>
      </c>
      <c r="IB1024" s="8"/>
      <c r="IC1024" s="8"/>
    </row>
    <row r="1025" spans="1:237" x14ac:dyDescent="0.25">
      <c r="A1025" s="21" t="s">
        <v>14</v>
      </c>
      <c r="B1025" s="22" t="s">
        <v>15</v>
      </c>
      <c r="C1025" s="23">
        <v>1273</v>
      </c>
      <c r="IB1025" s="8"/>
      <c r="IC1025" s="8"/>
    </row>
    <row r="1026" spans="1:237" x14ac:dyDescent="0.25">
      <c r="A1026" s="21" t="s">
        <v>16</v>
      </c>
      <c r="B1026" s="22" t="s">
        <v>17</v>
      </c>
      <c r="C1026" s="23">
        <v>573</v>
      </c>
      <c r="IB1026" s="8"/>
      <c r="IC1026" s="8"/>
    </row>
    <row r="1027" spans="1:237" x14ac:dyDescent="0.25">
      <c r="A1027" s="21" t="s">
        <v>18</v>
      </c>
      <c r="B1027" s="22" t="s">
        <v>19</v>
      </c>
      <c r="C1027" s="23">
        <v>9305</v>
      </c>
      <c r="IB1027" s="8"/>
      <c r="IC1027" s="8"/>
    </row>
    <row r="1028" spans="1:237" x14ac:dyDescent="0.25">
      <c r="A1028" s="21" t="s">
        <v>20</v>
      </c>
      <c r="B1028" s="22" t="s">
        <v>21</v>
      </c>
      <c r="C1028" s="23">
        <v>1981</v>
      </c>
      <c r="IB1028" s="8"/>
      <c r="IC1028" s="8"/>
    </row>
    <row r="1029" spans="1:237" x14ac:dyDescent="0.25">
      <c r="A1029" s="21" t="s">
        <v>47</v>
      </c>
      <c r="B1029" s="22" t="s">
        <v>48</v>
      </c>
      <c r="C1029" s="23">
        <v>1946</v>
      </c>
      <c r="IB1029" s="8"/>
      <c r="IC1029" s="8"/>
    </row>
    <row r="1030" spans="1:237" x14ac:dyDescent="0.25">
      <c r="A1030" s="21" t="s">
        <v>49</v>
      </c>
      <c r="B1030" s="22" t="s">
        <v>50</v>
      </c>
      <c r="C1030" s="23">
        <v>5376</v>
      </c>
      <c r="IB1030" s="8"/>
      <c r="IC1030" s="8"/>
    </row>
    <row r="1031" spans="1:237" x14ac:dyDescent="0.25">
      <c r="A1031" s="21" t="s">
        <v>81</v>
      </c>
      <c r="B1031" s="22" t="s">
        <v>82</v>
      </c>
      <c r="C1031" s="23">
        <v>2</v>
      </c>
      <c r="IB1031" s="8"/>
      <c r="IC1031" s="8"/>
    </row>
    <row r="1032" spans="1:237" x14ac:dyDescent="0.25">
      <c r="A1032" s="12" t="s">
        <v>24</v>
      </c>
      <c r="B1032" s="6"/>
      <c r="C1032" s="23">
        <v>40997</v>
      </c>
      <c r="IB1032" s="8"/>
      <c r="IC1032" s="8"/>
    </row>
    <row r="1033" spans="1:237" x14ac:dyDescent="0.25">
      <c r="A1033" s="21"/>
      <c r="B1033" s="6"/>
      <c r="C1033" s="23"/>
      <c r="IB1033" s="8"/>
      <c r="IC1033" s="8"/>
    </row>
    <row r="1034" spans="1:237" x14ac:dyDescent="0.25">
      <c r="A1034" s="12" t="s">
        <v>133</v>
      </c>
      <c r="B1034" s="6"/>
      <c r="C1034" s="23">
        <v>40997</v>
      </c>
      <c r="IB1034" s="8"/>
      <c r="IC1034" s="8"/>
    </row>
    <row r="1035" spans="1:237" x14ac:dyDescent="0.25">
      <c r="A1035" s="21"/>
      <c r="B1035" s="6"/>
      <c r="C1035" s="23"/>
      <c r="IB1035" s="8"/>
      <c r="IC1035" s="8"/>
    </row>
    <row r="1036" spans="1:237" x14ac:dyDescent="0.25">
      <c r="A1036" s="12" t="s">
        <v>134</v>
      </c>
      <c r="B1036" s="6"/>
      <c r="C1036" s="23">
        <v>100636</v>
      </c>
      <c r="IB1036" s="8"/>
      <c r="IC1036" s="8"/>
    </row>
    <row r="1037" spans="1:237" x14ac:dyDescent="0.25">
      <c r="A1037" s="21"/>
      <c r="B1037" s="6"/>
      <c r="C1037" s="23"/>
      <c r="IB1037" s="8"/>
      <c r="IC1037" s="8"/>
    </row>
    <row r="1038" spans="1:237" x14ac:dyDescent="0.25">
      <c r="A1038" s="12" t="s">
        <v>135</v>
      </c>
      <c r="B1038" s="6"/>
      <c r="C1038" s="23">
        <v>100636</v>
      </c>
      <c r="IB1038" s="8"/>
      <c r="IC1038" s="8"/>
    </row>
    <row r="1039" spans="1:237" x14ac:dyDescent="0.25">
      <c r="A1039" s="21"/>
      <c r="B1039" s="6"/>
      <c r="C1039" s="23"/>
      <c r="IB1039" s="8"/>
      <c r="IC1039" s="8"/>
    </row>
    <row r="1040" spans="1:237" x14ac:dyDescent="0.25">
      <c r="A1040" s="21"/>
      <c r="B1040" s="6"/>
      <c r="C1040" s="23"/>
      <c r="IB1040" s="8"/>
      <c r="IC1040" s="8"/>
    </row>
    <row r="1041" spans="1:237" x14ac:dyDescent="0.25">
      <c r="A1041" s="12" t="s">
        <v>136</v>
      </c>
      <c r="B1041" s="6"/>
      <c r="C1041" s="7"/>
      <c r="IB1041" s="8"/>
      <c r="IC1041" s="8"/>
    </row>
    <row r="1042" spans="1:237" x14ac:dyDescent="0.25">
      <c r="A1042" s="12" t="s">
        <v>69</v>
      </c>
      <c r="B1042" s="6"/>
      <c r="C1042" s="7"/>
      <c r="IB1042" s="8"/>
      <c r="IC1042" s="8"/>
    </row>
    <row r="1043" spans="1:237" x14ac:dyDescent="0.25">
      <c r="A1043" s="12" t="s">
        <v>137</v>
      </c>
      <c r="B1043" s="6"/>
      <c r="C1043" s="7"/>
      <c r="IB1043" s="8"/>
      <c r="IC1043" s="8"/>
    </row>
    <row r="1044" spans="1:237" x14ac:dyDescent="0.25">
      <c r="A1044" s="12" t="s">
        <v>5</v>
      </c>
      <c r="B1044" s="6"/>
      <c r="C1044" s="7"/>
      <c r="IB1044" s="8"/>
      <c r="IC1044" s="8"/>
    </row>
    <row r="1045" spans="1:237" x14ac:dyDescent="0.25">
      <c r="A1045" s="21" t="s">
        <v>18</v>
      </c>
      <c r="B1045" s="22" t="s">
        <v>19</v>
      </c>
      <c r="C1045" s="23">
        <v>28528</v>
      </c>
      <c r="IB1045" s="8"/>
      <c r="IC1045" s="8"/>
    </row>
    <row r="1046" spans="1:237" x14ac:dyDescent="0.25">
      <c r="A1046" s="21" t="s">
        <v>55</v>
      </c>
      <c r="B1046" s="22" t="s">
        <v>56</v>
      </c>
      <c r="C1046" s="23">
        <v>14534</v>
      </c>
      <c r="IB1046" s="8"/>
      <c r="IC1046" s="8"/>
    </row>
    <row r="1047" spans="1:237" x14ac:dyDescent="0.25">
      <c r="A1047" s="21" t="s">
        <v>20</v>
      </c>
      <c r="B1047" s="22" t="s">
        <v>21</v>
      </c>
      <c r="C1047" s="23">
        <v>2652</v>
      </c>
      <c r="IB1047" s="8"/>
      <c r="IC1047" s="8"/>
    </row>
    <row r="1048" spans="1:237" x14ac:dyDescent="0.25">
      <c r="A1048" s="21" t="s">
        <v>47</v>
      </c>
      <c r="B1048" s="22" t="s">
        <v>48</v>
      </c>
      <c r="C1048" s="23">
        <v>8083</v>
      </c>
      <c r="IB1048" s="8"/>
      <c r="IC1048" s="8"/>
    </row>
    <row r="1049" spans="1:237" x14ac:dyDescent="0.25">
      <c r="A1049" s="21" t="s">
        <v>49</v>
      </c>
      <c r="B1049" s="22" t="s">
        <v>50</v>
      </c>
      <c r="C1049" s="23">
        <v>2824</v>
      </c>
      <c r="IB1049" s="8"/>
      <c r="IC1049" s="8"/>
    </row>
    <row r="1050" spans="1:237" x14ac:dyDescent="0.25">
      <c r="A1050" s="21" t="s">
        <v>79</v>
      </c>
      <c r="B1050" s="22" t="s">
        <v>80</v>
      </c>
      <c r="C1050" s="23">
        <v>435</v>
      </c>
      <c r="IB1050" s="8"/>
      <c r="IC1050" s="8"/>
    </row>
    <row r="1051" spans="1:237" x14ac:dyDescent="0.25">
      <c r="A1051" s="21" t="s">
        <v>83</v>
      </c>
      <c r="B1051" s="22" t="s">
        <v>84</v>
      </c>
      <c r="C1051" s="23">
        <v>174</v>
      </c>
      <c r="IB1051" s="8"/>
      <c r="IC1051" s="8"/>
    </row>
    <row r="1052" spans="1:237" x14ac:dyDescent="0.25">
      <c r="A1052" s="21" t="s">
        <v>85</v>
      </c>
      <c r="B1052" s="22" t="s">
        <v>86</v>
      </c>
      <c r="C1052" s="23">
        <v>174</v>
      </c>
      <c r="IB1052" s="8"/>
      <c r="IC1052" s="8"/>
    </row>
    <row r="1053" spans="1:237" x14ac:dyDescent="0.25">
      <c r="A1053" s="12" t="s">
        <v>24</v>
      </c>
      <c r="B1053" s="6"/>
      <c r="C1053" s="23">
        <v>28702</v>
      </c>
      <c r="IB1053" s="8"/>
      <c r="IC1053" s="8"/>
    </row>
    <row r="1054" spans="1:237" x14ac:dyDescent="0.25">
      <c r="A1054" s="21"/>
      <c r="B1054" s="6"/>
      <c r="C1054" s="23"/>
      <c r="IB1054" s="8"/>
      <c r="IC1054" s="8"/>
    </row>
    <row r="1055" spans="1:237" x14ac:dyDescent="0.25">
      <c r="A1055" s="12" t="s">
        <v>138</v>
      </c>
      <c r="B1055" s="6"/>
      <c r="C1055" s="23">
        <v>28702</v>
      </c>
      <c r="IB1055" s="8"/>
      <c r="IC1055" s="8"/>
    </row>
    <row r="1056" spans="1:237" x14ac:dyDescent="0.25">
      <c r="A1056" s="21"/>
      <c r="B1056" s="6"/>
      <c r="C1056" s="23"/>
      <c r="IB1056" s="8"/>
      <c r="IC1056" s="8"/>
    </row>
    <row r="1057" spans="1:237" x14ac:dyDescent="0.25">
      <c r="A1057" s="12" t="s">
        <v>141</v>
      </c>
      <c r="B1057" s="6"/>
      <c r="C1057" s="7"/>
      <c r="IB1057" s="8"/>
      <c r="IC1057" s="8"/>
    </row>
    <row r="1058" spans="1:237" x14ac:dyDescent="0.25">
      <c r="A1058" s="12" t="s">
        <v>5</v>
      </c>
      <c r="B1058" s="6"/>
      <c r="C1058" s="7"/>
      <c r="IB1058" s="8"/>
      <c r="IC1058" s="8"/>
    </row>
    <row r="1059" spans="1:237" x14ac:dyDescent="0.25">
      <c r="A1059" s="21" t="s">
        <v>105</v>
      </c>
      <c r="B1059" s="22" t="s">
        <v>106</v>
      </c>
      <c r="C1059" s="23">
        <v>3734</v>
      </c>
      <c r="IB1059" s="8"/>
      <c r="IC1059" s="8"/>
    </row>
    <row r="1060" spans="1:237" x14ac:dyDescent="0.25">
      <c r="A1060" s="21" t="s">
        <v>220</v>
      </c>
      <c r="B1060" s="22" t="s">
        <v>221</v>
      </c>
      <c r="C1060" s="23">
        <v>3734</v>
      </c>
      <c r="IB1060" s="8"/>
      <c r="IC1060" s="8"/>
    </row>
    <row r="1061" spans="1:237" x14ac:dyDescent="0.25">
      <c r="A1061" s="12" t="s">
        <v>24</v>
      </c>
      <c r="B1061" s="6"/>
      <c r="C1061" s="23">
        <v>3734</v>
      </c>
      <c r="IB1061" s="8"/>
      <c r="IC1061" s="8"/>
    </row>
    <row r="1062" spans="1:237" x14ac:dyDescent="0.25">
      <c r="A1062" s="21"/>
      <c r="B1062" s="6"/>
      <c r="C1062" s="23"/>
      <c r="IB1062" s="8"/>
      <c r="IC1062" s="8"/>
    </row>
    <row r="1063" spans="1:237" x14ac:dyDescent="0.25">
      <c r="A1063" s="12" t="s">
        <v>142</v>
      </c>
      <c r="B1063" s="6"/>
      <c r="C1063" s="23">
        <v>3734</v>
      </c>
      <c r="IB1063" s="8"/>
      <c r="IC1063" s="8"/>
    </row>
    <row r="1064" spans="1:237" x14ac:dyDescent="0.25">
      <c r="A1064" s="21"/>
      <c r="B1064" s="6"/>
      <c r="C1064" s="23"/>
      <c r="IB1064" s="8"/>
      <c r="IC1064" s="8"/>
    </row>
    <row r="1065" spans="1:237" x14ac:dyDescent="0.25">
      <c r="A1065" s="12" t="s">
        <v>134</v>
      </c>
      <c r="B1065" s="6"/>
      <c r="C1065" s="23">
        <v>32436</v>
      </c>
      <c r="IB1065" s="8"/>
      <c r="IC1065" s="8"/>
    </row>
    <row r="1066" spans="1:237" x14ac:dyDescent="0.25">
      <c r="A1066" s="21"/>
      <c r="B1066" s="6"/>
      <c r="C1066" s="23"/>
      <c r="IB1066" s="8"/>
      <c r="IC1066" s="8"/>
    </row>
    <row r="1067" spans="1:237" x14ac:dyDescent="0.25">
      <c r="A1067" s="12" t="s">
        <v>143</v>
      </c>
      <c r="B1067" s="6"/>
      <c r="C1067" s="23">
        <v>32436</v>
      </c>
      <c r="IB1067" s="8"/>
      <c r="IC1067" s="8"/>
    </row>
    <row r="1068" spans="1:237" x14ac:dyDescent="0.25">
      <c r="A1068" s="21"/>
      <c r="B1068" s="6"/>
      <c r="C1068" s="23"/>
      <c r="IB1068" s="8"/>
      <c r="IC1068" s="8"/>
    </row>
    <row r="1069" spans="1:237" x14ac:dyDescent="0.25">
      <c r="A1069" s="21"/>
      <c r="B1069" s="6"/>
      <c r="C1069" s="23"/>
      <c r="IB1069" s="8"/>
      <c r="IC1069" s="8"/>
    </row>
    <row r="1070" spans="1:237" x14ac:dyDescent="0.25">
      <c r="A1070" s="12" t="s">
        <v>144</v>
      </c>
      <c r="B1070" s="6"/>
      <c r="C1070" s="7"/>
      <c r="IB1070" s="8"/>
      <c r="IC1070" s="8"/>
    </row>
    <row r="1071" spans="1:237" ht="31.5" x14ac:dyDescent="0.25">
      <c r="A1071" s="12" t="s">
        <v>145</v>
      </c>
      <c r="B1071" s="6"/>
      <c r="C1071" s="7"/>
      <c r="IB1071" s="8"/>
      <c r="IC1071" s="8"/>
    </row>
    <row r="1072" spans="1:237" x14ac:dyDescent="0.25">
      <c r="A1072" s="12" t="s">
        <v>226</v>
      </c>
      <c r="B1072" s="6"/>
      <c r="C1072" s="7"/>
      <c r="IB1072" s="8"/>
      <c r="IC1072" s="8"/>
    </row>
    <row r="1073" spans="1:237" x14ac:dyDescent="0.25">
      <c r="A1073" s="12" t="s">
        <v>5</v>
      </c>
      <c r="B1073" s="6"/>
      <c r="C1073" s="7"/>
      <c r="IB1073" s="8"/>
      <c r="IC1073" s="8"/>
    </row>
    <row r="1074" spans="1:237" ht="31.5" x14ac:dyDescent="0.25">
      <c r="A1074" s="21" t="s">
        <v>27</v>
      </c>
      <c r="B1074" s="22" t="s">
        <v>28</v>
      </c>
      <c r="C1074" s="23">
        <v>110652</v>
      </c>
      <c r="IB1074" s="8"/>
      <c r="IC1074" s="8"/>
    </row>
    <row r="1075" spans="1:237" x14ac:dyDescent="0.25">
      <c r="A1075" s="21" t="s">
        <v>29</v>
      </c>
      <c r="B1075" s="22" t="s">
        <v>30</v>
      </c>
      <c r="C1075" s="23">
        <v>110652</v>
      </c>
      <c r="IB1075" s="8"/>
      <c r="IC1075" s="8"/>
    </row>
    <row r="1076" spans="1:237" x14ac:dyDescent="0.25">
      <c r="A1076" s="21" t="s">
        <v>6</v>
      </c>
      <c r="B1076" s="22" t="s">
        <v>7</v>
      </c>
      <c r="C1076" s="23">
        <v>3514</v>
      </c>
      <c r="IB1076" s="8"/>
      <c r="IC1076" s="8"/>
    </row>
    <row r="1077" spans="1:237" ht="31.5" x14ac:dyDescent="0.25">
      <c r="A1077" s="21" t="s">
        <v>35</v>
      </c>
      <c r="B1077" s="22" t="s">
        <v>36</v>
      </c>
      <c r="C1077" s="23">
        <v>2095</v>
      </c>
      <c r="IB1077" s="8"/>
      <c r="IC1077" s="8"/>
    </row>
    <row r="1078" spans="1:237" x14ac:dyDescent="0.25">
      <c r="A1078" s="21" t="s">
        <v>45</v>
      </c>
      <c r="B1078" s="22" t="s">
        <v>46</v>
      </c>
      <c r="C1078" s="23">
        <v>322</v>
      </c>
      <c r="IB1078" s="8"/>
      <c r="IC1078" s="8"/>
    </row>
    <row r="1079" spans="1:237" x14ac:dyDescent="0.25">
      <c r="A1079" s="21" t="s">
        <v>37</v>
      </c>
      <c r="B1079" s="22" t="s">
        <v>38</v>
      </c>
      <c r="C1079" s="23">
        <v>1097</v>
      </c>
      <c r="IB1079" s="8"/>
      <c r="IC1079" s="8"/>
    </row>
    <row r="1080" spans="1:237" x14ac:dyDescent="0.25">
      <c r="A1080" s="21" t="s">
        <v>10</v>
      </c>
      <c r="B1080" s="22" t="s">
        <v>11</v>
      </c>
      <c r="C1080" s="23">
        <v>21944</v>
      </c>
      <c r="IB1080" s="8"/>
      <c r="IC1080" s="8"/>
    </row>
    <row r="1081" spans="1:237" ht="31.5" x14ac:dyDescent="0.25">
      <c r="A1081" s="21" t="s">
        <v>12</v>
      </c>
      <c r="B1081" s="22" t="s">
        <v>13</v>
      </c>
      <c r="C1081" s="23">
        <v>13217</v>
      </c>
      <c r="IB1081" s="8"/>
      <c r="IC1081" s="8"/>
    </row>
    <row r="1082" spans="1:237" x14ac:dyDescent="0.25">
      <c r="A1082" s="21" t="s">
        <v>14</v>
      </c>
      <c r="B1082" s="22" t="s">
        <v>15</v>
      </c>
      <c r="C1082" s="23">
        <v>5775</v>
      </c>
      <c r="IB1082" s="8"/>
      <c r="IC1082" s="8"/>
    </row>
    <row r="1083" spans="1:237" x14ac:dyDescent="0.25">
      <c r="A1083" s="21" t="s">
        <v>16</v>
      </c>
      <c r="B1083" s="22" t="s">
        <v>17</v>
      </c>
      <c r="C1083" s="23">
        <v>2952</v>
      </c>
      <c r="IB1083" s="8"/>
      <c r="IC1083" s="8"/>
    </row>
    <row r="1084" spans="1:237" x14ac:dyDescent="0.25">
      <c r="A1084" s="21" t="s">
        <v>18</v>
      </c>
      <c r="B1084" s="22" t="s">
        <v>19</v>
      </c>
      <c r="C1084" s="23">
        <v>99263</v>
      </c>
      <c r="IB1084" s="8"/>
      <c r="IC1084" s="8"/>
    </row>
    <row r="1085" spans="1:237" x14ac:dyDescent="0.25">
      <c r="A1085" s="21" t="s">
        <v>55</v>
      </c>
      <c r="B1085" s="22" t="s">
        <v>56</v>
      </c>
      <c r="C1085" s="23">
        <v>72972</v>
      </c>
      <c r="IB1085" s="8"/>
      <c r="IC1085" s="8"/>
    </row>
    <row r="1086" spans="1:237" x14ac:dyDescent="0.25">
      <c r="A1086" s="21" t="s">
        <v>97</v>
      </c>
      <c r="B1086" s="22" t="s">
        <v>98</v>
      </c>
      <c r="C1086" s="23">
        <v>38</v>
      </c>
      <c r="IB1086" s="8"/>
      <c r="IC1086" s="8"/>
    </row>
    <row r="1087" spans="1:237" x14ac:dyDescent="0.25">
      <c r="A1087" s="21" t="s">
        <v>73</v>
      </c>
      <c r="B1087" s="22" t="s">
        <v>74</v>
      </c>
      <c r="C1087" s="23">
        <v>237</v>
      </c>
      <c r="IB1087" s="8"/>
      <c r="IC1087" s="8"/>
    </row>
    <row r="1088" spans="1:237" x14ac:dyDescent="0.25">
      <c r="A1088" s="21" t="s">
        <v>20</v>
      </c>
      <c r="B1088" s="22" t="s">
        <v>21</v>
      </c>
      <c r="C1088" s="23">
        <v>753</v>
      </c>
      <c r="IB1088" s="8"/>
      <c r="IC1088" s="8"/>
    </row>
    <row r="1089" spans="1:237" x14ac:dyDescent="0.25">
      <c r="A1089" s="21" t="s">
        <v>47</v>
      </c>
      <c r="B1089" s="22" t="s">
        <v>48</v>
      </c>
      <c r="C1089" s="23">
        <v>21800</v>
      </c>
      <c r="IB1089" s="8"/>
      <c r="IC1089" s="8"/>
    </row>
    <row r="1090" spans="1:237" x14ac:dyDescent="0.25">
      <c r="A1090" s="21" t="s">
        <v>49</v>
      </c>
      <c r="B1090" s="22" t="s">
        <v>50</v>
      </c>
      <c r="C1090" s="23">
        <v>2520</v>
      </c>
      <c r="IB1090" s="8"/>
      <c r="IC1090" s="8"/>
    </row>
    <row r="1091" spans="1:237" x14ac:dyDescent="0.25">
      <c r="A1091" s="21" t="s">
        <v>77</v>
      </c>
      <c r="B1091" s="22" t="s">
        <v>78</v>
      </c>
      <c r="C1091" s="23">
        <v>132</v>
      </c>
      <c r="IB1091" s="8"/>
      <c r="IC1091" s="8"/>
    </row>
    <row r="1092" spans="1:237" x14ac:dyDescent="0.25">
      <c r="A1092" s="21" t="s">
        <v>79</v>
      </c>
      <c r="B1092" s="22" t="s">
        <v>80</v>
      </c>
      <c r="C1092" s="23">
        <v>802</v>
      </c>
      <c r="IB1092" s="8"/>
      <c r="IC1092" s="8"/>
    </row>
    <row r="1093" spans="1:237" x14ac:dyDescent="0.25">
      <c r="A1093" s="21" t="s">
        <v>81</v>
      </c>
      <c r="B1093" s="22" t="s">
        <v>82</v>
      </c>
      <c r="C1093" s="23">
        <v>9</v>
      </c>
      <c r="IB1093" s="8"/>
      <c r="IC1093" s="8"/>
    </row>
    <row r="1094" spans="1:237" x14ac:dyDescent="0.25">
      <c r="A1094" s="21" t="s">
        <v>83</v>
      </c>
      <c r="B1094" s="22" t="s">
        <v>84</v>
      </c>
      <c r="C1094" s="23">
        <v>522</v>
      </c>
      <c r="IB1094" s="8"/>
      <c r="IC1094" s="8"/>
    </row>
    <row r="1095" spans="1:237" x14ac:dyDescent="0.25">
      <c r="A1095" s="21" t="s">
        <v>85</v>
      </c>
      <c r="B1095" s="22" t="s">
        <v>86</v>
      </c>
      <c r="C1095" s="23">
        <v>522</v>
      </c>
      <c r="IB1095" s="8"/>
      <c r="IC1095" s="8"/>
    </row>
    <row r="1096" spans="1:237" x14ac:dyDescent="0.25">
      <c r="A1096" s="12" t="s">
        <v>24</v>
      </c>
      <c r="B1096" s="6"/>
      <c r="C1096" s="23">
        <v>235895</v>
      </c>
      <c r="IB1096" s="8"/>
      <c r="IC1096" s="8"/>
    </row>
    <row r="1097" spans="1:237" x14ac:dyDescent="0.25">
      <c r="A1097" s="21"/>
      <c r="B1097" s="6"/>
      <c r="C1097" s="23"/>
      <c r="IB1097" s="8"/>
      <c r="IC1097" s="8"/>
    </row>
    <row r="1098" spans="1:237" x14ac:dyDescent="0.25">
      <c r="A1098" s="12" t="s">
        <v>227</v>
      </c>
      <c r="B1098" s="6"/>
      <c r="C1098" s="23">
        <v>235895</v>
      </c>
      <c r="IB1098" s="8"/>
      <c r="IC1098" s="8"/>
    </row>
    <row r="1099" spans="1:237" x14ac:dyDescent="0.25">
      <c r="A1099" s="21"/>
      <c r="B1099" s="6"/>
      <c r="C1099" s="23"/>
      <c r="IB1099" s="8"/>
      <c r="IC1099" s="8"/>
    </row>
    <row r="1100" spans="1:237" x14ac:dyDescent="0.25">
      <c r="A1100" s="12" t="s">
        <v>228</v>
      </c>
      <c r="B1100" s="6"/>
      <c r="C1100" s="7"/>
      <c r="IB1100" s="8"/>
      <c r="IC1100" s="8"/>
    </row>
    <row r="1101" spans="1:237" x14ac:dyDescent="0.25">
      <c r="A1101" s="12" t="s">
        <v>5</v>
      </c>
      <c r="B1101" s="6"/>
      <c r="C1101" s="7"/>
      <c r="IB1101" s="8"/>
      <c r="IC1101" s="8"/>
    </row>
    <row r="1102" spans="1:237" ht="31.5" x14ac:dyDescent="0.25">
      <c r="A1102" s="21" t="s">
        <v>27</v>
      </c>
      <c r="B1102" s="22" t="s">
        <v>28</v>
      </c>
      <c r="C1102" s="23">
        <v>135447</v>
      </c>
      <c r="IB1102" s="8"/>
      <c r="IC1102" s="8"/>
    </row>
    <row r="1103" spans="1:237" x14ac:dyDescent="0.25">
      <c r="A1103" s="21" t="s">
        <v>29</v>
      </c>
      <c r="B1103" s="22" t="s">
        <v>30</v>
      </c>
      <c r="C1103" s="23">
        <v>135447</v>
      </c>
      <c r="IB1103" s="8"/>
      <c r="IC1103" s="8"/>
    </row>
    <row r="1104" spans="1:237" x14ac:dyDescent="0.25">
      <c r="A1104" s="21" t="s">
        <v>6</v>
      </c>
      <c r="B1104" s="22" t="s">
        <v>7</v>
      </c>
      <c r="C1104" s="23">
        <v>3948</v>
      </c>
      <c r="IB1104" s="8"/>
      <c r="IC1104" s="8"/>
    </row>
    <row r="1105" spans="1:237" ht="31.5" x14ac:dyDescent="0.25">
      <c r="A1105" s="21" t="s">
        <v>35</v>
      </c>
      <c r="B1105" s="22" t="s">
        <v>36</v>
      </c>
      <c r="C1105" s="23">
        <v>2444</v>
      </c>
      <c r="IB1105" s="8"/>
      <c r="IC1105" s="8"/>
    </row>
    <row r="1106" spans="1:237" x14ac:dyDescent="0.25">
      <c r="A1106" s="21" t="s">
        <v>37</v>
      </c>
      <c r="B1106" s="22" t="s">
        <v>38</v>
      </c>
      <c r="C1106" s="23">
        <v>1504</v>
      </c>
      <c r="IB1106" s="8"/>
      <c r="IC1106" s="8"/>
    </row>
    <row r="1107" spans="1:237" x14ac:dyDescent="0.25">
      <c r="A1107" s="21" t="s">
        <v>10</v>
      </c>
      <c r="B1107" s="22" t="s">
        <v>11</v>
      </c>
      <c r="C1107" s="23">
        <v>26449</v>
      </c>
      <c r="IB1107" s="8"/>
      <c r="IC1107" s="8"/>
    </row>
    <row r="1108" spans="1:237" ht="31.5" x14ac:dyDescent="0.25">
      <c r="A1108" s="21" t="s">
        <v>12</v>
      </c>
      <c r="B1108" s="22" t="s">
        <v>13</v>
      </c>
      <c r="C1108" s="23">
        <v>16350</v>
      </c>
      <c r="IB1108" s="8"/>
      <c r="IC1108" s="8"/>
    </row>
    <row r="1109" spans="1:237" x14ac:dyDescent="0.25">
      <c r="A1109" s="21" t="s">
        <v>14</v>
      </c>
      <c r="B1109" s="22" t="s">
        <v>15</v>
      </c>
      <c r="C1109" s="23">
        <v>6942</v>
      </c>
      <c r="IB1109" s="8"/>
      <c r="IC1109" s="8"/>
    </row>
    <row r="1110" spans="1:237" x14ac:dyDescent="0.25">
      <c r="A1110" s="21" t="s">
        <v>16</v>
      </c>
      <c r="B1110" s="22" t="s">
        <v>17</v>
      </c>
      <c r="C1110" s="23">
        <v>3157</v>
      </c>
      <c r="IB1110" s="8"/>
      <c r="IC1110" s="8"/>
    </row>
    <row r="1111" spans="1:237" x14ac:dyDescent="0.25">
      <c r="A1111" s="21" t="s">
        <v>18</v>
      </c>
      <c r="B1111" s="22" t="s">
        <v>19</v>
      </c>
      <c r="C1111" s="23">
        <v>20378</v>
      </c>
      <c r="IB1111" s="8"/>
      <c r="IC1111" s="8"/>
    </row>
    <row r="1112" spans="1:237" x14ac:dyDescent="0.25">
      <c r="A1112" s="21" t="s">
        <v>20</v>
      </c>
      <c r="B1112" s="22" t="s">
        <v>21</v>
      </c>
      <c r="C1112" s="23">
        <v>1542</v>
      </c>
      <c r="IB1112" s="8"/>
      <c r="IC1112" s="8"/>
    </row>
    <row r="1113" spans="1:237" x14ac:dyDescent="0.25">
      <c r="A1113" s="21" t="s">
        <v>47</v>
      </c>
      <c r="B1113" s="22" t="s">
        <v>48</v>
      </c>
      <c r="C1113" s="23">
        <v>16720</v>
      </c>
      <c r="IB1113" s="8"/>
      <c r="IC1113" s="8"/>
    </row>
    <row r="1114" spans="1:237" x14ac:dyDescent="0.25">
      <c r="A1114" s="21" t="s">
        <v>49</v>
      </c>
      <c r="B1114" s="22" t="s">
        <v>50</v>
      </c>
      <c r="C1114" s="23">
        <v>2010</v>
      </c>
      <c r="IB1114" s="8"/>
      <c r="IC1114" s="8"/>
    </row>
    <row r="1115" spans="1:237" x14ac:dyDescent="0.25">
      <c r="A1115" s="21" t="s">
        <v>79</v>
      </c>
      <c r="B1115" s="22" t="s">
        <v>80</v>
      </c>
      <c r="C1115" s="23">
        <v>106</v>
      </c>
      <c r="IB1115" s="8"/>
      <c r="IC1115" s="8"/>
    </row>
    <row r="1116" spans="1:237" x14ac:dyDescent="0.25">
      <c r="A1116" s="12" t="s">
        <v>24</v>
      </c>
      <c r="B1116" s="6"/>
      <c r="C1116" s="23">
        <v>186222</v>
      </c>
      <c r="IB1116" s="8"/>
      <c r="IC1116" s="8"/>
    </row>
    <row r="1117" spans="1:237" x14ac:dyDescent="0.25">
      <c r="A1117" s="21"/>
      <c r="B1117" s="6"/>
      <c r="C1117" s="23"/>
      <c r="IB1117" s="8"/>
      <c r="IC1117" s="8"/>
    </row>
    <row r="1118" spans="1:237" x14ac:dyDescent="0.25">
      <c r="A1118" s="12" t="s">
        <v>229</v>
      </c>
      <c r="B1118" s="6"/>
      <c r="C1118" s="23">
        <v>186222</v>
      </c>
      <c r="IB1118" s="8"/>
      <c r="IC1118" s="8"/>
    </row>
    <row r="1119" spans="1:237" x14ac:dyDescent="0.25">
      <c r="A1119" s="21"/>
      <c r="B1119" s="6"/>
      <c r="C1119" s="23"/>
      <c r="IB1119" s="8"/>
      <c r="IC1119" s="8"/>
    </row>
    <row r="1120" spans="1:237" ht="31.5" x14ac:dyDescent="0.25">
      <c r="A1120" s="12" t="s">
        <v>178</v>
      </c>
      <c r="B1120" s="6"/>
      <c r="C1120" s="7"/>
      <c r="IB1120" s="8"/>
      <c r="IC1120" s="8"/>
    </row>
    <row r="1121" spans="1:237" x14ac:dyDescent="0.25">
      <c r="A1121" s="12" t="s">
        <v>5</v>
      </c>
      <c r="B1121" s="6"/>
      <c r="C1121" s="7"/>
      <c r="IB1121" s="8"/>
      <c r="IC1121" s="8"/>
    </row>
    <row r="1122" spans="1:237" ht="31.5" x14ac:dyDescent="0.25">
      <c r="A1122" s="21" t="s">
        <v>27</v>
      </c>
      <c r="B1122" s="22" t="s">
        <v>28</v>
      </c>
      <c r="C1122" s="23">
        <v>53036</v>
      </c>
      <c r="IB1122" s="8"/>
      <c r="IC1122" s="8"/>
    </row>
    <row r="1123" spans="1:237" x14ac:dyDescent="0.25">
      <c r="A1123" s="21" t="s">
        <v>29</v>
      </c>
      <c r="B1123" s="22" t="s">
        <v>30</v>
      </c>
      <c r="C1123" s="23">
        <v>53036</v>
      </c>
      <c r="IB1123" s="8"/>
      <c r="IC1123" s="8"/>
    </row>
    <row r="1124" spans="1:237" x14ac:dyDescent="0.25">
      <c r="A1124" s="21" t="s">
        <v>6</v>
      </c>
      <c r="B1124" s="22" t="s">
        <v>7</v>
      </c>
      <c r="C1124" s="23">
        <v>2098</v>
      </c>
      <c r="IB1124" s="8"/>
      <c r="IC1124" s="8"/>
    </row>
    <row r="1125" spans="1:237" ht="31.5" x14ac:dyDescent="0.25">
      <c r="A1125" s="21" t="s">
        <v>35</v>
      </c>
      <c r="B1125" s="22" t="s">
        <v>36</v>
      </c>
      <c r="C1125" s="23">
        <v>1097</v>
      </c>
      <c r="IB1125" s="8"/>
      <c r="IC1125" s="8"/>
    </row>
    <row r="1126" spans="1:237" x14ac:dyDescent="0.25">
      <c r="A1126" s="21" t="s">
        <v>45</v>
      </c>
      <c r="B1126" s="22" t="s">
        <v>46</v>
      </c>
      <c r="C1126" s="23">
        <v>0</v>
      </c>
      <c r="IB1126" s="8"/>
      <c r="IC1126" s="8"/>
    </row>
    <row r="1127" spans="1:237" x14ac:dyDescent="0.25">
      <c r="A1127" s="21" t="s">
        <v>37</v>
      </c>
      <c r="B1127" s="22" t="s">
        <v>38</v>
      </c>
      <c r="C1127" s="23">
        <v>1001</v>
      </c>
      <c r="IB1127" s="8"/>
      <c r="IC1127" s="8"/>
    </row>
    <row r="1128" spans="1:237" x14ac:dyDescent="0.25">
      <c r="A1128" s="21" t="s">
        <v>10</v>
      </c>
      <c r="B1128" s="22" t="s">
        <v>11</v>
      </c>
      <c r="C1128" s="23">
        <v>10531</v>
      </c>
      <c r="IB1128" s="8"/>
      <c r="IC1128" s="8"/>
    </row>
    <row r="1129" spans="1:237" ht="31.5" x14ac:dyDescent="0.25">
      <c r="A1129" s="21" t="s">
        <v>12</v>
      </c>
      <c r="B1129" s="22" t="s">
        <v>13</v>
      </c>
      <c r="C1129" s="23">
        <v>6307</v>
      </c>
      <c r="IB1129" s="8"/>
      <c r="IC1129" s="8"/>
    </row>
    <row r="1130" spans="1:237" x14ac:dyDescent="0.25">
      <c r="A1130" s="21" t="s">
        <v>14</v>
      </c>
      <c r="B1130" s="22" t="s">
        <v>15</v>
      </c>
      <c r="C1130" s="23">
        <v>2677</v>
      </c>
      <c r="IB1130" s="8"/>
      <c r="IC1130" s="8"/>
    </row>
    <row r="1131" spans="1:237" x14ac:dyDescent="0.25">
      <c r="A1131" s="21" t="s">
        <v>16</v>
      </c>
      <c r="B1131" s="22" t="s">
        <v>17</v>
      </c>
      <c r="C1131" s="23">
        <v>1547</v>
      </c>
      <c r="IB1131" s="8"/>
      <c r="IC1131" s="8"/>
    </row>
    <row r="1132" spans="1:237" x14ac:dyDescent="0.25">
      <c r="A1132" s="21" t="s">
        <v>18</v>
      </c>
      <c r="B1132" s="22" t="s">
        <v>19</v>
      </c>
      <c r="C1132" s="23">
        <v>19074</v>
      </c>
      <c r="IB1132" s="8"/>
      <c r="IC1132" s="8"/>
    </row>
    <row r="1133" spans="1:237" x14ac:dyDescent="0.25">
      <c r="A1133" s="21" t="s">
        <v>20</v>
      </c>
      <c r="B1133" s="22" t="s">
        <v>21</v>
      </c>
      <c r="C1133" s="23">
        <v>1302</v>
      </c>
      <c r="IB1133" s="8"/>
      <c r="IC1133" s="8"/>
    </row>
    <row r="1134" spans="1:237" x14ac:dyDescent="0.25">
      <c r="A1134" s="21" t="s">
        <v>47</v>
      </c>
      <c r="B1134" s="22" t="s">
        <v>48</v>
      </c>
      <c r="C1134" s="23">
        <v>2636</v>
      </c>
      <c r="IB1134" s="8"/>
      <c r="IC1134" s="8"/>
    </row>
    <row r="1135" spans="1:237" x14ac:dyDescent="0.25">
      <c r="A1135" s="21" t="s">
        <v>49</v>
      </c>
      <c r="B1135" s="22" t="s">
        <v>50</v>
      </c>
      <c r="C1135" s="23">
        <v>14751</v>
      </c>
      <c r="IB1135" s="8"/>
      <c r="IC1135" s="8"/>
    </row>
    <row r="1136" spans="1:237" x14ac:dyDescent="0.25">
      <c r="A1136" s="21" t="s">
        <v>22</v>
      </c>
      <c r="B1136" s="22" t="s">
        <v>23</v>
      </c>
      <c r="C1136" s="23">
        <v>370</v>
      </c>
      <c r="IB1136" s="8"/>
      <c r="IC1136" s="8"/>
    </row>
    <row r="1137" spans="1:237" x14ac:dyDescent="0.25">
      <c r="A1137" s="21" t="s">
        <v>79</v>
      </c>
      <c r="B1137" s="22" t="s">
        <v>80</v>
      </c>
      <c r="C1137" s="23">
        <v>15</v>
      </c>
      <c r="IB1137" s="8"/>
      <c r="IC1137" s="8"/>
    </row>
    <row r="1138" spans="1:237" x14ac:dyDescent="0.25">
      <c r="A1138" s="21" t="s">
        <v>105</v>
      </c>
      <c r="B1138" s="22" t="s">
        <v>106</v>
      </c>
      <c r="C1138" s="23">
        <v>145</v>
      </c>
      <c r="IB1138" s="8"/>
      <c r="IC1138" s="8"/>
    </row>
    <row r="1139" spans="1:237" x14ac:dyDescent="0.25">
      <c r="A1139" s="21" t="s">
        <v>220</v>
      </c>
      <c r="B1139" s="22" t="s">
        <v>221</v>
      </c>
      <c r="C1139" s="23">
        <v>145</v>
      </c>
      <c r="IB1139" s="8"/>
      <c r="IC1139" s="8"/>
    </row>
    <row r="1140" spans="1:237" x14ac:dyDescent="0.25">
      <c r="A1140" s="12" t="s">
        <v>24</v>
      </c>
      <c r="B1140" s="6"/>
      <c r="C1140" s="23">
        <v>84884</v>
      </c>
      <c r="IB1140" s="8"/>
      <c r="IC1140" s="8"/>
    </row>
    <row r="1141" spans="1:237" x14ac:dyDescent="0.25">
      <c r="A1141" s="21"/>
      <c r="B1141" s="6"/>
      <c r="C1141" s="23"/>
      <c r="IB1141" s="8"/>
      <c r="IC1141" s="8"/>
    </row>
    <row r="1142" spans="1:237" ht="31.5" x14ac:dyDescent="0.25">
      <c r="A1142" s="12" t="s">
        <v>179</v>
      </c>
      <c r="B1142" s="6"/>
      <c r="C1142" s="23">
        <v>84884</v>
      </c>
      <c r="IB1142" s="8"/>
      <c r="IC1142" s="8"/>
    </row>
    <row r="1143" spans="1:237" x14ac:dyDescent="0.25">
      <c r="A1143" s="21"/>
      <c r="B1143" s="6"/>
      <c r="C1143" s="23"/>
      <c r="IB1143" s="8"/>
      <c r="IC1143" s="8"/>
    </row>
    <row r="1144" spans="1:237" ht="31.5" x14ac:dyDescent="0.25">
      <c r="A1144" s="12" t="s">
        <v>180</v>
      </c>
      <c r="B1144" s="6"/>
      <c r="C1144" s="23">
        <v>507001</v>
      </c>
      <c r="IB1144" s="8"/>
      <c r="IC1144" s="8"/>
    </row>
    <row r="1145" spans="1:237" x14ac:dyDescent="0.25">
      <c r="A1145" s="21"/>
      <c r="B1145" s="6"/>
      <c r="C1145" s="23"/>
      <c r="IB1145" s="8"/>
      <c r="IC1145" s="8"/>
    </row>
    <row r="1146" spans="1:237" x14ac:dyDescent="0.25">
      <c r="A1146" s="12" t="s">
        <v>181</v>
      </c>
      <c r="B1146" s="6"/>
      <c r="C1146" s="23">
        <v>507001</v>
      </c>
      <c r="IB1146" s="8"/>
      <c r="IC1146" s="8"/>
    </row>
    <row r="1147" spans="1:237" x14ac:dyDescent="0.25">
      <c r="A1147" s="21"/>
      <c r="B1147" s="6"/>
      <c r="C1147" s="23"/>
      <c r="IB1147" s="8"/>
      <c r="IC1147" s="8"/>
    </row>
    <row r="1148" spans="1:237" x14ac:dyDescent="0.25">
      <c r="A1148" s="21"/>
      <c r="B1148" s="6"/>
      <c r="C1148" s="23"/>
      <c r="IB1148" s="8"/>
      <c r="IC1148" s="8"/>
    </row>
    <row r="1149" spans="1:237" ht="31.5" x14ac:dyDescent="0.25">
      <c r="A1149" s="12" t="s">
        <v>230</v>
      </c>
      <c r="B1149" s="6"/>
      <c r="C1149" s="7"/>
      <c r="IB1149" s="8"/>
      <c r="IC1149" s="8"/>
    </row>
    <row r="1150" spans="1:237" x14ac:dyDescent="0.25">
      <c r="A1150" s="12" t="s">
        <v>231</v>
      </c>
      <c r="B1150" s="6"/>
      <c r="C1150" s="7"/>
      <c r="IB1150" s="8"/>
      <c r="IC1150" s="8"/>
    </row>
    <row r="1151" spans="1:237" x14ac:dyDescent="0.25">
      <c r="A1151" s="12" t="s">
        <v>232</v>
      </c>
      <c r="B1151" s="6"/>
      <c r="C1151" s="7"/>
      <c r="IB1151" s="8"/>
      <c r="IC1151" s="8"/>
    </row>
    <row r="1152" spans="1:237" x14ac:dyDescent="0.25">
      <c r="A1152" s="12" t="s">
        <v>5</v>
      </c>
      <c r="B1152" s="6"/>
      <c r="C1152" s="7"/>
      <c r="IB1152" s="8"/>
      <c r="IC1152" s="8"/>
    </row>
    <row r="1153" spans="1:237" x14ac:dyDescent="0.25">
      <c r="A1153" s="21" t="s">
        <v>18</v>
      </c>
      <c r="B1153" s="22" t="s">
        <v>19</v>
      </c>
      <c r="C1153" s="23">
        <v>5518</v>
      </c>
      <c r="IB1153" s="8"/>
      <c r="IC1153" s="8"/>
    </row>
    <row r="1154" spans="1:237" x14ac:dyDescent="0.25">
      <c r="A1154" s="21" t="s">
        <v>47</v>
      </c>
      <c r="B1154" s="22" t="s">
        <v>48</v>
      </c>
      <c r="C1154" s="23">
        <v>5099</v>
      </c>
      <c r="IB1154" s="8"/>
      <c r="IC1154" s="8"/>
    </row>
    <row r="1155" spans="1:237" x14ac:dyDescent="0.25">
      <c r="A1155" s="21" t="s">
        <v>49</v>
      </c>
      <c r="B1155" s="22" t="s">
        <v>50</v>
      </c>
      <c r="C1155" s="23">
        <v>419</v>
      </c>
      <c r="IB1155" s="8"/>
      <c r="IC1155" s="8"/>
    </row>
    <row r="1156" spans="1:237" x14ac:dyDescent="0.25">
      <c r="A1156" s="12" t="s">
        <v>24</v>
      </c>
      <c r="B1156" s="6"/>
      <c r="C1156" s="23">
        <v>5518</v>
      </c>
      <c r="IB1156" s="8"/>
      <c r="IC1156" s="8"/>
    </row>
    <row r="1157" spans="1:237" x14ac:dyDescent="0.25">
      <c r="A1157" s="12" t="s">
        <v>59</v>
      </c>
      <c r="B1157" s="6"/>
      <c r="C1157" s="7"/>
      <c r="IB1157" s="8"/>
      <c r="IC1157" s="8"/>
    </row>
    <row r="1158" spans="1:237" x14ac:dyDescent="0.25">
      <c r="A1158" s="21" t="s">
        <v>60</v>
      </c>
      <c r="B1158" s="22" t="s">
        <v>61</v>
      </c>
      <c r="C1158" s="23">
        <v>611624</v>
      </c>
      <c r="IB1158" s="8"/>
      <c r="IC1158" s="8"/>
    </row>
    <row r="1159" spans="1:237" x14ac:dyDescent="0.25">
      <c r="A1159" s="21" t="s">
        <v>87</v>
      </c>
      <c r="B1159" s="22" t="s">
        <v>88</v>
      </c>
      <c r="C1159" s="23">
        <v>421688</v>
      </c>
      <c r="IB1159" s="8"/>
      <c r="IC1159" s="8"/>
    </row>
    <row r="1160" spans="1:237" x14ac:dyDescent="0.25">
      <c r="A1160" s="21" t="s">
        <v>233</v>
      </c>
      <c r="B1160" s="22" t="s">
        <v>234</v>
      </c>
      <c r="C1160" s="23">
        <v>421688</v>
      </c>
      <c r="IB1160" s="8"/>
      <c r="IC1160" s="8"/>
    </row>
    <row r="1161" spans="1:237" x14ac:dyDescent="0.25">
      <c r="A1161" s="12" t="s">
        <v>62</v>
      </c>
      <c r="B1161" s="6"/>
      <c r="C1161" s="23">
        <v>1033312</v>
      </c>
      <c r="IB1161" s="8"/>
      <c r="IC1161" s="8"/>
    </row>
    <row r="1162" spans="1:237" x14ac:dyDescent="0.25">
      <c r="A1162" s="21"/>
      <c r="B1162" s="6"/>
      <c r="C1162" s="23"/>
      <c r="IB1162" s="8"/>
      <c r="IC1162" s="8"/>
    </row>
    <row r="1163" spans="1:237" x14ac:dyDescent="0.25">
      <c r="A1163" s="12" t="s">
        <v>235</v>
      </c>
      <c r="B1163" s="6"/>
      <c r="C1163" s="23">
        <v>1038830</v>
      </c>
      <c r="IB1163" s="8"/>
      <c r="IC1163" s="8"/>
    </row>
    <row r="1164" spans="1:237" x14ac:dyDescent="0.25">
      <c r="A1164" s="21"/>
      <c r="B1164" s="6"/>
      <c r="C1164" s="23"/>
      <c r="IB1164" s="8"/>
      <c r="IC1164" s="8"/>
    </row>
    <row r="1165" spans="1:237" x14ac:dyDescent="0.25">
      <c r="A1165" s="12" t="s">
        <v>236</v>
      </c>
      <c r="B1165" s="6"/>
      <c r="C1165" s="7"/>
      <c r="IB1165" s="8"/>
      <c r="IC1165" s="8"/>
    </row>
    <row r="1166" spans="1:237" x14ac:dyDescent="0.25">
      <c r="A1166" s="12" t="s">
        <v>5</v>
      </c>
      <c r="B1166" s="6"/>
      <c r="C1166" s="7"/>
      <c r="IB1166" s="8"/>
      <c r="IC1166" s="8"/>
    </row>
    <row r="1167" spans="1:237" x14ac:dyDescent="0.25">
      <c r="A1167" s="21" t="s">
        <v>18</v>
      </c>
      <c r="B1167" s="22" t="s">
        <v>19</v>
      </c>
      <c r="C1167" s="23">
        <v>807270</v>
      </c>
      <c r="IB1167" s="8"/>
      <c r="IC1167" s="8"/>
    </row>
    <row r="1168" spans="1:237" x14ac:dyDescent="0.25">
      <c r="A1168" s="21" t="s">
        <v>20</v>
      </c>
      <c r="B1168" s="22" t="s">
        <v>21</v>
      </c>
      <c r="C1168" s="23">
        <v>5591</v>
      </c>
      <c r="IB1168" s="8"/>
      <c r="IC1168" s="8"/>
    </row>
    <row r="1169" spans="1:237" x14ac:dyDescent="0.25">
      <c r="A1169" s="21" t="s">
        <v>47</v>
      </c>
      <c r="B1169" s="22" t="s">
        <v>48</v>
      </c>
      <c r="C1169" s="23">
        <v>661705</v>
      </c>
      <c r="IB1169" s="8"/>
      <c r="IC1169" s="8"/>
    </row>
    <row r="1170" spans="1:237" x14ac:dyDescent="0.25">
      <c r="A1170" s="21" t="s">
        <v>49</v>
      </c>
      <c r="B1170" s="22" t="s">
        <v>50</v>
      </c>
      <c r="C1170" s="23">
        <v>139972</v>
      </c>
      <c r="IB1170" s="8"/>
      <c r="IC1170" s="8"/>
    </row>
    <row r="1171" spans="1:237" x14ac:dyDescent="0.25">
      <c r="A1171" s="21" t="s">
        <v>81</v>
      </c>
      <c r="B1171" s="22" t="s">
        <v>82</v>
      </c>
      <c r="C1171" s="23">
        <v>2</v>
      </c>
      <c r="IB1171" s="8"/>
      <c r="IC1171" s="8"/>
    </row>
    <row r="1172" spans="1:237" x14ac:dyDescent="0.25">
      <c r="A1172" s="12" t="s">
        <v>24</v>
      </c>
      <c r="B1172" s="6"/>
      <c r="C1172" s="23">
        <v>807270</v>
      </c>
      <c r="IB1172" s="8"/>
      <c r="IC1172" s="8"/>
    </row>
    <row r="1173" spans="1:237" x14ac:dyDescent="0.25">
      <c r="A1173" s="12" t="s">
        <v>59</v>
      </c>
      <c r="B1173" s="6"/>
      <c r="C1173" s="7"/>
      <c r="IB1173" s="8"/>
      <c r="IC1173" s="8"/>
    </row>
    <row r="1174" spans="1:237" x14ac:dyDescent="0.25">
      <c r="A1174" s="21" t="s">
        <v>87</v>
      </c>
      <c r="B1174" s="22" t="s">
        <v>88</v>
      </c>
      <c r="C1174" s="23">
        <v>8352</v>
      </c>
      <c r="IB1174" s="8"/>
      <c r="IC1174" s="8"/>
    </row>
    <row r="1175" spans="1:237" x14ac:dyDescent="0.25">
      <c r="A1175" s="21" t="s">
        <v>233</v>
      </c>
      <c r="B1175" s="22" t="s">
        <v>234</v>
      </c>
      <c r="C1175" s="23">
        <v>8352</v>
      </c>
      <c r="IB1175" s="8"/>
      <c r="IC1175" s="8"/>
    </row>
    <row r="1176" spans="1:237" x14ac:dyDescent="0.25">
      <c r="A1176" s="12" t="s">
        <v>62</v>
      </c>
      <c r="B1176" s="6"/>
      <c r="C1176" s="23">
        <v>8352</v>
      </c>
      <c r="IB1176" s="8"/>
      <c r="IC1176" s="8"/>
    </row>
    <row r="1177" spans="1:237" x14ac:dyDescent="0.25">
      <c r="A1177" s="21"/>
      <c r="B1177" s="6"/>
      <c r="C1177" s="23"/>
      <c r="IB1177" s="8"/>
      <c r="IC1177" s="8"/>
    </row>
    <row r="1178" spans="1:237" x14ac:dyDescent="0.25">
      <c r="A1178" s="12" t="s">
        <v>237</v>
      </c>
      <c r="B1178" s="6"/>
      <c r="C1178" s="23">
        <v>815622</v>
      </c>
      <c r="IB1178" s="8"/>
      <c r="IC1178" s="8"/>
    </row>
    <row r="1179" spans="1:237" x14ac:dyDescent="0.25">
      <c r="A1179" s="21"/>
      <c r="B1179" s="6"/>
      <c r="C1179" s="23"/>
      <c r="IB1179" s="8"/>
      <c r="IC1179" s="8"/>
    </row>
    <row r="1180" spans="1:237" x14ac:dyDescent="0.25">
      <c r="A1180" s="12" t="s">
        <v>238</v>
      </c>
      <c r="B1180" s="6"/>
      <c r="C1180" s="7"/>
      <c r="IB1180" s="8"/>
      <c r="IC1180" s="8"/>
    </row>
    <row r="1181" spans="1:237" x14ac:dyDescent="0.25">
      <c r="A1181" s="12" t="s">
        <v>5</v>
      </c>
      <c r="B1181" s="6"/>
      <c r="C1181" s="7"/>
      <c r="IB1181" s="8"/>
      <c r="IC1181" s="8"/>
    </row>
    <row r="1182" spans="1:237" x14ac:dyDescent="0.25">
      <c r="A1182" s="21" t="s">
        <v>18</v>
      </c>
      <c r="B1182" s="22" t="s">
        <v>19</v>
      </c>
      <c r="C1182" s="23">
        <v>56965</v>
      </c>
      <c r="IB1182" s="8"/>
      <c r="IC1182" s="8"/>
    </row>
    <row r="1183" spans="1:237" x14ac:dyDescent="0.25">
      <c r="A1183" s="21" t="s">
        <v>49</v>
      </c>
      <c r="B1183" s="22" t="s">
        <v>50</v>
      </c>
      <c r="C1183" s="23">
        <v>26484</v>
      </c>
      <c r="IB1183" s="8"/>
      <c r="IC1183" s="8"/>
    </row>
    <row r="1184" spans="1:237" x14ac:dyDescent="0.25">
      <c r="A1184" s="21" t="s">
        <v>77</v>
      </c>
      <c r="B1184" s="22" t="s">
        <v>78</v>
      </c>
      <c r="C1184" s="23">
        <v>30481</v>
      </c>
      <c r="IB1184" s="8"/>
      <c r="IC1184" s="8"/>
    </row>
    <row r="1185" spans="1:237" x14ac:dyDescent="0.25">
      <c r="A1185" s="21" t="s">
        <v>83</v>
      </c>
      <c r="B1185" s="22" t="s">
        <v>84</v>
      </c>
      <c r="C1185" s="23">
        <v>465</v>
      </c>
      <c r="IB1185" s="8"/>
      <c r="IC1185" s="8"/>
    </row>
    <row r="1186" spans="1:237" x14ac:dyDescent="0.25">
      <c r="A1186" s="21" t="s">
        <v>85</v>
      </c>
      <c r="B1186" s="22" t="s">
        <v>86</v>
      </c>
      <c r="C1186" s="23">
        <v>465</v>
      </c>
      <c r="IB1186" s="8"/>
      <c r="IC1186" s="8"/>
    </row>
    <row r="1187" spans="1:237" x14ac:dyDescent="0.25">
      <c r="A1187" s="12" t="s">
        <v>24</v>
      </c>
      <c r="B1187" s="6"/>
      <c r="C1187" s="23">
        <v>57430</v>
      </c>
      <c r="IB1187" s="8"/>
      <c r="IC1187" s="8"/>
    </row>
    <row r="1188" spans="1:237" x14ac:dyDescent="0.25">
      <c r="A1188" s="12" t="s">
        <v>59</v>
      </c>
      <c r="B1188" s="6"/>
      <c r="C1188" s="7"/>
      <c r="IB1188" s="8"/>
      <c r="IC1188" s="8"/>
    </row>
    <row r="1189" spans="1:237" x14ac:dyDescent="0.25">
      <c r="A1189" s="21" t="s">
        <v>60</v>
      </c>
      <c r="B1189" s="22" t="s">
        <v>61</v>
      </c>
      <c r="C1189" s="23">
        <v>27936</v>
      </c>
      <c r="IB1189" s="8"/>
      <c r="IC1189" s="8"/>
    </row>
    <row r="1190" spans="1:237" x14ac:dyDescent="0.25">
      <c r="A1190" s="21" t="s">
        <v>87</v>
      </c>
      <c r="B1190" s="22" t="s">
        <v>88</v>
      </c>
      <c r="C1190" s="23">
        <v>115822</v>
      </c>
      <c r="IB1190" s="8"/>
      <c r="IC1190" s="8"/>
    </row>
    <row r="1191" spans="1:237" x14ac:dyDescent="0.25">
      <c r="A1191" s="21" t="s">
        <v>233</v>
      </c>
      <c r="B1191" s="22" t="s">
        <v>234</v>
      </c>
      <c r="C1191" s="23">
        <v>115822</v>
      </c>
      <c r="IB1191" s="8"/>
      <c r="IC1191" s="8"/>
    </row>
    <row r="1192" spans="1:237" x14ac:dyDescent="0.25">
      <c r="A1192" s="12" t="s">
        <v>62</v>
      </c>
      <c r="B1192" s="6"/>
      <c r="C1192" s="23">
        <v>143758</v>
      </c>
      <c r="IB1192" s="8"/>
      <c r="IC1192" s="8"/>
    </row>
    <row r="1193" spans="1:237" x14ac:dyDescent="0.25">
      <c r="A1193" s="21"/>
      <c r="B1193" s="6"/>
      <c r="C1193" s="23"/>
      <c r="IB1193" s="8"/>
      <c r="IC1193" s="8"/>
    </row>
    <row r="1194" spans="1:237" x14ac:dyDescent="0.25">
      <c r="A1194" s="12" t="s">
        <v>239</v>
      </c>
      <c r="B1194" s="6"/>
      <c r="C1194" s="23">
        <v>201188</v>
      </c>
      <c r="IB1194" s="8"/>
      <c r="IC1194" s="8"/>
    </row>
    <row r="1195" spans="1:237" x14ac:dyDescent="0.25">
      <c r="A1195" s="21"/>
      <c r="B1195" s="6"/>
      <c r="C1195" s="23"/>
      <c r="IB1195" s="8"/>
      <c r="IC1195" s="8"/>
    </row>
    <row r="1196" spans="1:237" ht="31.5" x14ac:dyDescent="0.25">
      <c r="A1196" s="12" t="s">
        <v>240</v>
      </c>
      <c r="B1196" s="6"/>
      <c r="C1196" s="7"/>
      <c r="IB1196" s="8"/>
      <c r="IC1196" s="8"/>
    </row>
    <row r="1197" spans="1:237" x14ac:dyDescent="0.25">
      <c r="A1197" s="12" t="s">
        <v>5</v>
      </c>
      <c r="B1197" s="6"/>
      <c r="C1197" s="7"/>
      <c r="IB1197" s="8"/>
      <c r="IC1197" s="8"/>
    </row>
    <row r="1198" spans="1:237" ht="31.5" x14ac:dyDescent="0.25">
      <c r="A1198" s="21" t="s">
        <v>27</v>
      </c>
      <c r="B1198" s="22" t="s">
        <v>28</v>
      </c>
      <c r="C1198" s="23">
        <v>32622</v>
      </c>
      <c r="IB1198" s="8"/>
      <c r="IC1198" s="8"/>
    </row>
    <row r="1199" spans="1:237" x14ac:dyDescent="0.25">
      <c r="A1199" s="21" t="s">
        <v>29</v>
      </c>
      <c r="B1199" s="22" t="s">
        <v>30</v>
      </c>
      <c r="C1199" s="23">
        <v>32622</v>
      </c>
      <c r="IB1199" s="8"/>
      <c r="IC1199" s="8"/>
    </row>
    <row r="1200" spans="1:237" x14ac:dyDescent="0.25">
      <c r="A1200" s="21" t="s">
        <v>6</v>
      </c>
      <c r="B1200" s="22" t="s">
        <v>7</v>
      </c>
      <c r="C1200" s="23">
        <v>4281</v>
      </c>
      <c r="IB1200" s="8"/>
      <c r="IC1200" s="8"/>
    </row>
    <row r="1201" spans="1:237" x14ac:dyDescent="0.25">
      <c r="A1201" s="21" t="s">
        <v>33</v>
      </c>
      <c r="B1201" s="22" t="s">
        <v>34</v>
      </c>
      <c r="C1201" s="23">
        <v>1200</v>
      </c>
      <c r="IB1201" s="8"/>
      <c r="IC1201" s="8"/>
    </row>
    <row r="1202" spans="1:237" ht="31.5" x14ac:dyDescent="0.25">
      <c r="A1202" s="21" t="s">
        <v>35</v>
      </c>
      <c r="B1202" s="22" t="s">
        <v>36</v>
      </c>
      <c r="C1202" s="23">
        <v>1402</v>
      </c>
      <c r="IB1202" s="8"/>
      <c r="IC1202" s="8"/>
    </row>
    <row r="1203" spans="1:237" x14ac:dyDescent="0.25">
      <c r="A1203" s="21" t="s">
        <v>45</v>
      </c>
      <c r="B1203" s="22" t="s">
        <v>46</v>
      </c>
      <c r="C1203" s="23">
        <v>618</v>
      </c>
      <c r="IB1203" s="8"/>
      <c r="IC1203" s="8"/>
    </row>
    <row r="1204" spans="1:237" x14ac:dyDescent="0.25">
      <c r="A1204" s="21" t="s">
        <v>37</v>
      </c>
      <c r="B1204" s="22" t="s">
        <v>38</v>
      </c>
      <c r="C1204" s="23">
        <v>1061</v>
      </c>
      <c r="IB1204" s="8"/>
      <c r="IC1204" s="8"/>
    </row>
    <row r="1205" spans="1:237" x14ac:dyDescent="0.25">
      <c r="A1205" s="21" t="s">
        <v>10</v>
      </c>
      <c r="B1205" s="22" t="s">
        <v>11</v>
      </c>
      <c r="C1205" s="23">
        <v>6887</v>
      </c>
      <c r="IB1205" s="8"/>
      <c r="IC1205" s="8"/>
    </row>
    <row r="1206" spans="1:237" ht="31.5" x14ac:dyDescent="0.25">
      <c r="A1206" s="21" t="s">
        <v>12</v>
      </c>
      <c r="B1206" s="22" t="s">
        <v>13</v>
      </c>
      <c r="C1206" s="23">
        <v>4308</v>
      </c>
      <c r="IB1206" s="8"/>
      <c r="IC1206" s="8"/>
    </row>
    <row r="1207" spans="1:237" x14ac:dyDescent="0.25">
      <c r="A1207" s="21" t="s">
        <v>14</v>
      </c>
      <c r="B1207" s="22" t="s">
        <v>15</v>
      </c>
      <c r="C1207" s="23">
        <v>1753</v>
      </c>
      <c r="IB1207" s="8"/>
      <c r="IC1207" s="8"/>
    </row>
    <row r="1208" spans="1:237" x14ac:dyDescent="0.25">
      <c r="A1208" s="21" t="s">
        <v>16</v>
      </c>
      <c r="B1208" s="22" t="s">
        <v>17</v>
      </c>
      <c r="C1208" s="23">
        <v>826</v>
      </c>
      <c r="IB1208" s="8"/>
      <c r="IC1208" s="8"/>
    </row>
    <row r="1209" spans="1:237" x14ac:dyDescent="0.25">
      <c r="A1209" s="21" t="s">
        <v>18</v>
      </c>
      <c r="B1209" s="22" t="s">
        <v>19</v>
      </c>
      <c r="C1209" s="23">
        <v>236722</v>
      </c>
      <c r="IB1209" s="8"/>
      <c r="IC1209" s="8"/>
    </row>
    <row r="1210" spans="1:237" x14ac:dyDescent="0.25">
      <c r="A1210" s="21" t="s">
        <v>73</v>
      </c>
      <c r="B1210" s="22" t="s">
        <v>74</v>
      </c>
      <c r="C1210" s="23">
        <v>351</v>
      </c>
      <c r="IB1210" s="8"/>
      <c r="IC1210" s="8"/>
    </row>
    <row r="1211" spans="1:237" x14ac:dyDescent="0.25">
      <c r="A1211" s="21" t="s">
        <v>20</v>
      </c>
      <c r="B1211" s="22" t="s">
        <v>21</v>
      </c>
      <c r="C1211" s="23">
        <v>5445</v>
      </c>
      <c r="IB1211" s="8"/>
      <c r="IC1211" s="8"/>
    </row>
    <row r="1212" spans="1:237" x14ac:dyDescent="0.25">
      <c r="A1212" s="21" t="s">
        <v>47</v>
      </c>
      <c r="B1212" s="22" t="s">
        <v>48</v>
      </c>
      <c r="C1212" s="23">
        <v>23947</v>
      </c>
      <c r="IB1212" s="8"/>
      <c r="IC1212" s="8"/>
    </row>
    <row r="1213" spans="1:237" x14ac:dyDescent="0.25">
      <c r="A1213" s="21" t="s">
        <v>49</v>
      </c>
      <c r="B1213" s="22" t="s">
        <v>50</v>
      </c>
      <c r="C1213" s="23">
        <v>193203</v>
      </c>
      <c r="IB1213" s="8"/>
      <c r="IC1213" s="8"/>
    </row>
    <row r="1214" spans="1:237" x14ac:dyDescent="0.25">
      <c r="A1214" s="21" t="s">
        <v>77</v>
      </c>
      <c r="B1214" s="22" t="s">
        <v>78</v>
      </c>
      <c r="C1214" s="23">
        <v>13776</v>
      </c>
      <c r="IB1214" s="8"/>
      <c r="IC1214" s="8"/>
    </row>
    <row r="1215" spans="1:237" x14ac:dyDescent="0.25">
      <c r="A1215" s="21" t="s">
        <v>83</v>
      </c>
      <c r="B1215" s="22" t="s">
        <v>84</v>
      </c>
      <c r="C1215" s="23">
        <v>127</v>
      </c>
      <c r="IB1215" s="8"/>
      <c r="IC1215" s="8"/>
    </row>
    <row r="1216" spans="1:237" x14ac:dyDescent="0.25">
      <c r="A1216" s="21" t="s">
        <v>85</v>
      </c>
      <c r="B1216" s="22" t="s">
        <v>86</v>
      </c>
      <c r="C1216" s="23">
        <v>127</v>
      </c>
      <c r="IB1216" s="8"/>
      <c r="IC1216" s="8"/>
    </row>
    <row r="1217" spans="1:237" x14ac:dyDescent="0.25">
      <c r="A1217" s="12" t="s">
        <v>24</v>
      </c>
      <c r="B1217" s="6"/>
      <c r="C1217" s="23">
        <v>280639</v>
      </c>
      <c r="IB1217" s="8"/>
      <c r="IC1217" s="8"/>
    </row>
    <row r="1218" spans="1:237" x14ac:dyDescent="0.25">
      <c r="A1218" s="21"/>
      <c r="B1218" s="6"/>
      <c r="C1218" s="23"/>
      <c r="IB1218" s="8"/>
      <c r="IC1218" s="8"/>
    </row>
    <row r="1219" spans="1:237" ht="31.5" x14ac:dyDescent="0.25">
      <c r="A1219" s="12" t="s">
        <v>241</v>
      </c>
      <c r="B1219" s="6"/>
      <c r="C1219" s="23">
        <v>280639</v>
      </c>
      <c r="IB1219" s="8"/>
      <c r="IC1219" s="8"/>
    </row>
    <row r="1220" spans="1:237" x14ac:dyDescent="0.25">
      <c r="A1220" s="21"/>
      <c r="B1220" s="6"/>
      <c r="C1220" s="23"/>
      <c r="IB1220" s="8"/>
      <c r="IC1220" s="8"/>
    </row>
    <row r="1221" spans="1:237" ht="31.5" x14ac:dyDescent="0.25">
      <c r="A1221" s="12" t="s">
        <v>242</v>
      </c>
      <c r="B1221" s="6"/>
      <c r="C1221" s="23">
        <v>2336279</v>
      </c>
      <c r="IB1221" s="8"/>
      <c r="IC1221" s="8"/>
    </row>
    <row r="1222" spans="1:237" x14ac:dyDescent="0.25">
      <c r="A1222" s="21"/>
      <c r="B1222" s="6"/>
      <c r="C1222" s="23"/>
      <c r="IB1222" s="8"/>
      <c r="IC1222" s="8"/>
    </row>
    <row r="1223" spans="1:237" x14ac:dyDescent="0.25">
      <c r="A1223" s="12" t="s">
        <v>243</v>
      </c>
      <c r="B1223" s="6"/>
      <c r="C1223" s="7"/>
      <c r="IB1223" s="8"/>
      <c r="IC1223" s="8"/>
    </row>
    <row r="1224" spans="1:237" ht="31.5" x14ac:dyDescent="0.25">
      <c r="A1224" s="12" t="s">
        <v>244</v>
      </c>
      <c r="B1224" s="6"/>
      <c r="C1224" s="7"/>
      <c r="IB1224" s="8"/>
      <c r="IC1224" s="8"/>
    </row>
    <row r="1225" spans="1:237" x14ac:dyDescent="0.25">
      <c r="A1225" s="12" t="s">
        <v>5</v>
      </c>
      <c r="B1225" s="6"/>
      <c r="C1225" s="7"/>
      <c r="IB1225" s="8"/>
      <c r="IC1225" s="8"/>
    </row>
    <row r="1226" spans="1:237" ht="31.5" x14ac:dyDescent="0.25">
      <c r="A1226" s="21" t="s">
        <v>27</v>
      </c>
      <c r="B1226" s="22" t="s">
        <v>28</v>
      </c>
      <c r="C1226" s="23">
        <v>14053</v>
      </c>
      <c r="IB1226" s="8"/>
      <c r="IC1226" s="8"/>
    </row>
    <row r="1227" spans="1:237" x14ac:dyDescent="0.25">
      <c r="A1227" s="21" t="s">
        <v>29</v>
      </c>
      <c r="B1227" s="22" t="s">
        <v>30</v>
      </c>
      <c r="C1227" s="23">
        <v>14053</v>
      </c>
      <c r="IB1227" s="8"/>
      <c r="IC1227" s="8"/>
    </row>
    <row r="1228" spans="1:237" x14ac:dyDescent="0.25">
      <c r="A1228" s="21" t="s">
        <v>6</v>
      </c>
      <c r="B1228" s="22" t="s">
        <v>7</v>
      </c>
      <c r="C1228" s="23">
        <v>1501</v>
      </c>
      <c r="IB1228" s="8"/>
      <c r="IC1228" s="8"/>
    </row>
    <row r="1229" spans="1:237" ht="31.5" x14ac:dyDescent="0.25">
      <c r="A1229" s="21" t="s">
        <v>35</v>
      </c>
      <c r="B1229" s="22" t="s">
        <v>36</v>
      </c>
      <c r="C1229" s="23">
        <v>987</v>
      </c>
      <c r="IB1229" s="8"/>
      <c r="IC1229" s="8"/>
    </row>
    <row r="1230" spans="1:237" x14ac:dyDescent="0.25">
      <c r="A1230" s="21" t="s">
        <v>45</v>
      </c>
      <c r="B1230" s="22" t="s">
        <v>46</v>
      </c>
      <c r="C1230" s="23">
        <v>205</v>
      </c>
      <c r="IB1230" s="8"/>
      <c r="IC1230" s="8"/>
    </row>
    <row r="1231" spans="1:237" x14ac:dyDescent="0.25">
      <c r="A1231" s="21" t="s">
        <v>37</v>
      </c>
      <c r="B1231" s="22" t="s">
        <v>38</v>
      </c>
      <c r="C1231" s="23">
        <v>309</v>
      </c>
      <c r="IB1231" s="8"/>
      <c r="IC1231" s="8"/>
    </row>
    <row r="1232" spans="1:237" x14ac:dyDescent="0.25">
      <c r="A1232" s="21" t="s">
        <v>10</v>
      </c>
      <c r="B1232" s="22" t="s">
        <v>11</v>
      </c>
      <c r="C1232" s="23">
        <v>2984</v>
      </c>
      <c r="IB1232" s="8"/>
      <c r="IC1232" s="8"/>
    </row>
    <row r="1233" spans="1:237" ht="31.5" x14ac:dyDescent="0.25">
      <c r="A1233" s="21" t="s">
        <v>12</v>
      </c>
      <c r="B1233" s="22" t="s">
        <v>13</v>
      </c>
      <c r="C1233" s="23">
        <v>1903</v>
      </c>
      <c r="IB1233" s="8"/>
      <c r="IC1233" s="8"/>
    </row>
    <row r="1234" spans="1:237" x14ac:dyDescent="0.25">
      <c r="A1234" s="21" t="s">
        <v>14</v>
      </c>
      <c r="B1234" s="22" t="s">
        <v>15</v>
      </c>
      <c r="C1234" s="23">
        <v>740</v>
      </c>
      <c r="IB1234" s="8"/>
      <c r="IC1234" s="8"/>
    </row>
    <row r="1235" spans="1:237" x14ac:dyDescent="0.25">
      <c r="A1235" s="21" t="s">
        <v>16</v>
      </c>
      <c r="B1235" s="22" t="s">
        <v>17</v>
      </c>
      <c r="C1235" s="23">
        <v>341</v>
      </c>
      <c r="IB1235" s="8"/>
      <c r="IC1235" s="8"/>
    </row>
    <row r="1236" spans="1:237" x14ac:dyDescent="0.25">
      <c r="A1236" s="21" t="s">
        <v>18</v>
      </c>
      <c r="B1236" s="22" t="s">
        <v>19</v>
      </c>
      <c r="C1236" s="23">
        <v>66</v>
      </c>
      <c r="IB1236" s="8"/>
      <c r="IC1236" s="8"/>
    </row>
    <row r="1237" spans="1:237" x14ac:dyDescent="0.25">
      <c r="A1237" s="21" t="s">
        <v>49</v>
      </c>
      <c r="B1237" s="22" t="s">
        <v>50</v>
      </c>
      <c r="C1237" s="23">
        <v>66</v>
      </c>
      <c r="IB1237" s="8"/>
      <c r="IC1237" s="8"/>
    </row>
    <row r="1238" spans="1:237" x14ac:dyDescent="0.25">
      <c r="A1238" s="12" t="s">
        <v>24</v>
      </c>
      <c r="B1238" s="6"/>
      <c r="C1238" s="23">
        <v>18604</v>
      </c>
      <c r="IB1238" s="8"/>
      <c r="IC1238" s="8"/>
    </row>
    <row r="1239" spans="1:237" x14ac:dyDescent="0.25">
      <c r="A1239" s="21"/>
      <c r="B1239" s="6"/>
      <c r="C1239" s="23"/>
      <c r="IB1239" s="8"/>
      <c r="IC1239" s="8"/>
    </row>
    <row r="1240" spans="1:237" ht="31.5" x14ac:dyDescent="0.25">
      <c r="A1240" s="12" t="s">
        <v>245</v>
      </c>
      <c r="B1240" s="6"/>
      <c r="C1240" s="23">
        <v>18604</v>
      </c>
      <c r="IB1240" s="8"/>
      <c r="IC1240" s="8"/>
    </row>
    <row r="1241" spans="1:237" x14ac:dyDescent="0.25">
      <c r="A1241" s="21"/>
      <c r="B1241" s="6"/>
      <c r="C1241" s="23"/>
      <c r="IB1241" s="8"/>
      <c r="IC1241" s="8"/>
    </row>
    <row r="1242" spans="1:237" x14ac:dyDescent="0.25">
      <c r="A1242" s="12" t="s">
        <v>246</v>
      </c>
      <c r="B1242" s="6"/>
      <c r="C1242" s="7"/>
      <c r="IB1242" s="8"/>
      <c r="IC1242" s="8"/>
    </row>
    <row r="1243" spans="1:237" x14ac:dyDescent="0.25">
      <c r="A1243" s="12" t="s">
        <v>5</v>
      </c>
      <c r="B1243" s="6"/>
      <c r="C1243" s="7"/>
      <c r="IB1243" s="8"/>
      <c r="IC1243" s="8"/>
    </row>
    <row r="1244" spans="1:237" ht="31.5" x14ac:dyDescent="0.25">
      <c r="A1244" s="21" t="s">
        <v>27</v>
      </c>
      <c r="B1244" s="22" t="s">
        <v>28</v>
      </c>
      <c r="C1244" s="23">
        <v>94859</v>
      </c>
      <c r="IB1244" s="8"/>
      <c r="IC1244" s="8"/>
    </row>
    <row r="1245" spans="1:237" x14ac:dyDescent="0.25">
      <c r="A1245" s="21" t="s">
        <v>29</v>
      </c>
      <c r="B1245" s="22" t="s">
        <v>30</v>
      </c>
      <c r="C1245" s="23">
        <v>94859</v>
      </c>
      <c r="IB1245" s="8"/>
      <c r="IC1245" s="8"/>
    </row>
    <row r="1246" spans="1:237" x14ac:dyDescent="0.25">
      <c r="A1246" s="21" t="s">
        <v>6</v>
      </c>
      <c r="B1246" s="22" t="s">
        <v>7</v>
      </c>
      <c r="C1246" s="23">
        <v>8929</v>
      </c>
      <c r="IB1246" s="8"/>
      <c r="IC1246" s="8"/>
    </row>
    <row r="1247" spans="1:237" x14ac:dyDescent="0.25">
      <c r="A1247" s="21" t="s">
        <v>33</v>
      </c>
      <c r="B1247" s="22" t="s">
        <v>34</v>
      </c>
      <c r="C1247" s="23">
        <v>500</v>
      </c>
      <c r="IB1247" s="8"/>
      <c r="IC1247" s="8"/>
    </row>
    <row r="1248" spans="1:237" ht="31.5" x14ac:dyDescent="0.25">
      <c r="A1248" s="21" t="s">
        <v>35</v>
      </c>
      <c r="B1248" s="22" t="s">
        <v>36</v>
      </c>
      <c r="C1248" s="23">
        <v>6734</v>
      </c>
      <c r="IB1248" s="8"/>
      <c r="IC1248" s="8"/>
    </row>
    <row r="1249" spans="1:237" x14ac:dyDescent="0.25">
      <c r="A1249" s="21" t="s">
        <v>37</v>
      </c>
      <c r="B1249" s="22" t="s">
        <v>38</v>
      </c>
      <c r="C1249" s="23">
        <v>1695</v>
      </c>
      <c r="IB1249" s="8"/>
      <c r="IC1249" s="8"/>
    </row>
    <row r="1250" spans="1:237" x14ac:dyDescent="0.25">
      <c r="A1250" s="21" t="s">
        <v>10</v>
      </c>
      <c r="B1250" s="22" t="s">
        <v>11</v>
      </c>
      <c r="C1250" s="23">
        <v>20592</v>
      </c>
      <c r="IB1250" s="8"/>
      <c r="IC1250" s="8"/>
    </row>
    <row r="1251" spans="1:237" ht="31.5" x14ac:dyDescent="0.25">
      <c r="A1251" s="21" t="s">
        <v>12</v>
      </c>
      <c r="B1251" s="22" t="s">
        <v>13</v>
      </c>
      <c r="C1251" s="23">
        <v>13069</v>
      </c>
      <c r="IB1251" s="8"/>
      <c r="IC1251" s="8"/>
    </row>
    <row r="1252" spans="1:237" x14ac:dyDescent="0.25">
      <c r="A1252" s="21" t="s">
        <v>14</v>
      </c>
      <c r="B1252" s="22" t="s">
        <v>15</v>
      </c>
      <c r="C1252" s="23">
        <v>5258</v>
      </c>
      <c r="IB1252" s="8"/>
      <c r="IC1252" s="8"/>
    </row>
    <row r="1253" spans="1:237" x14ac:dyDescent="0.25">
      <c r="A1253" s="21" t="s">
        <v>16</v>
      </c>
      <c r="B1253" s="22" t="s">
        <v>17</v>
      </c>
      <c r="C1253" s="23">
        <v>2265</v>
      </c>
      <c r="IB1253" s="8"/>
      <c r="IC1253" s="8"/>
    </row>
    <row r="1254" spans="1:237" x14ac:dyDescent="0.25">
      <c r="A1254" s="21" t="s">
        <v>18</v>
      </c>
      <c r="B1254" s="22" t="s">
        <v>19</v>
      </c>
      <c r="C1254" s="23">
        <v>22097</v>
      </c>
      <c r="IB1254" s="8"/>
      <c r="IC1254" s="8"/>
    </row>
    <row r="1255" spans="1:237" x14ac:dyDescent="0.25">
      <c r="A1255" s="21" t="s">
        <v>73</v>
      </c>
      <c r="B1255" s="22" t="s">
        <v>74</v>
      </c>
      <c r="C1255" s="23">
        <v>1690</v>
      </c>
      <c r="IB1255" s="8"/>
      <c r="IC1255" s="8"/>
    </row>
    <row r="1256" spans="1:237" x14ac:dyDescent="0.25">
      <c r="A1256" s="21" t="s">
        <v>20</v>
      </c>
      <c r="B1256" s="22" t="s">
        <v>21</v>
      </c>
      <c r="C1256" s="23">
        <v>2321</v>
      </c>
      <c r="IB1256" s="8"/>
      <c r="IC1256" s="8"/>
    </row>
    <row r="1257" spans="1:237" x14ac:dyDescent="0.25">
      <c r="A1257" s="21" t="s">
        <v>47</v>
      </c>
      <c r="B1257" s="22" t="s">
        <v>48</v>
      </c>
      <c r="C1257" s="23">
        <v>1826</v>
      </c>
      <c r="IB1257" s="8"/>
      <c r="IC1257" s="8"/>
    </row>
    <row r="1258" spans="1:237" x14ac:dyDescent="0.25">
      <c r="A1258" s="21" t="s">
        <v>49</v>
      </c>
      <c r="B1258" s="22" t="s">
        <v>50</v>
      </c>
      <c r="C1258" s="23">
        <v>16260</v>
      </c>
      <c r="IB1258" s="8"/>
      <c r="IC1258" s="8"/>
    </row>
    <row r="1259" spans="1:237" x14ac:dyDescent="0.25">
      <c r="A1259" s="12" t="s">
        <v>24</v>
      </c>
      <c r="B1259" s="6"/>
      <c r="C1259" s="23">
        <v>146477</v>
      </c>
      <c r="IB1259" s="8"/>
      <c r="IC1259" s="8"/>
    </row>
    <row r="1260" spans="1:237" x14ac:dyDescent="0.25">
      <c r="A1260" s="21"/>
      <c r="B1260" s="6"/>
      <c r="C1260" s="23"/>
      <c r="IB1260" s="8"/>
      <c r="IC1260" s="8"/>
    </row>
    <row r="1261" spans="1:237" x14ac:dyDescent="0.25">
      <c r="A1261" s="12" t="s">
        <v>247</v>
      </c>
      <c r="B1261" s="6"/>
      <c r="C1261" s="23">
        <v>146477</v>
      </c>
      <c r="IB1261" s="8"/>
      <c r="IC1261" s="8"/>
    </row>
    <row r="1262" spans="1:237" x14ac:dyDescent="0.25">
      <c r="A1262" s="21"/>
      <c r="B1262" s="6"/>
      <c r="C1262" s="23"/>
      <c r="IB1262" s="8"/>
      <c r="IC1262" s="8"/>
    </row>
    <row r="1263" spans="1:237" x14ac:dyDescent="0.25">
      <c r="A1263" s="12" t="s">
        <v>248</v>
      </c>
      <c r="B1263" s="6"/>
      <c r="C1263" s="7"/>
      <c r="IB1263" s="8"/>
      <c r="IC1263" s="8"/>
    </row>
    <row r="1264" spans="1:237" x14ac:dyDescent="0.25">
      <c r="A1264" s="12" t="s">
        <v>5</v>
      </c>
      <c r="B1264" s="6"/>
      <c r="C1264" s="7"/>
      <c r="IB1264" s="8"/>
      <c r="IC1264" s="8"/>
    </row>
    <row r="1265" spans="1:237" ht="31.5" x14ac:dyDescent="0.25">
      <c r="A1265" s="21" t="s">
        <v>27</v>
      </c>
      <c r="B1265" s="22" t="s">
        <v>28</v>
      </c>
      <c r="C1265" s="23">
        <v>544657</v>
      </c>
      <c r="IB1265" s="8"/>
      <c r="IC1265" s="8"/>
    </row>
    <row r="1266" spans="1:237" x14ac:dyDescent="0.25">
      <c r="A1266" s="21" t="s">
        <v>29</v>
      </c>
      <c r="B1266" s="22" t="s">
        <v>30</v>
      </c>
      <c r="C1266" s="23">
        <v>544657</v>
      </c>
      <c r="IB1266" s="8"/>
      <c r="IC1266" s="8"/>
    </row>
    <row r="1267" spans="1:237" x14ac:dyDescent="0.25">
      <c r="A1267" s="21" t="s">
        <v>6</v>
      </c>
      <c r="B1267" s="22" t="s">
        <v>7</v>
      </c>
      <c r="C1267" s="23">
        <v>61496</v>
      </c>
      <c r="IB1267" s="8"/>
      <c r="IC1267" s="8"/>
    </row>
    <row r="1268" spans="1:237" x14ac:dyDescent="0.25">
      <c r="A1268" s="21" t="s">
        <v>33</v>
      </c>
      <c r="B1268" s="22" t="s">
        <v>34</v>
      </c>
      <c r="C1268" s="23">
        <v>18769</v>
      </c>
      <c r="IB1268" s="8"/>
      <c r="IC1268" s="8"/>
    </row>
    <row r="1269" spans="1:237" ht="31.5" x14ac:dyDescent="0.25">
      <c r="A1269" s="21" t="s">
        <v>35</v>
      </c>
      <c r="B1269" s="22" t="s">
        <v>36</v>
      </c>
      <c r="C1269" s="23">
        <v>29790</v>
      </c>
      <c r="IB1269" s="8"/>
      <c r="IC1269" s="8"/>
    </row>
    <row r="1270" spans="1:237" x14ac:dyDescent="0.25">
      <c r="A1270" s="21" t="s">
        <v>45</v>
      </c>
      <c r="B1270" s="22" t="s">
        <v>46</v>
      </c>
      <c r="C1270" s="23">
        <v>7701</v>
      </c>
      <c r="IB1270" s="8"/>
      <c r="IC1270" s="8"/>
    </row>
    <row r="1271" spans="1:237" x14ac:dyDescent="0.25">
      <c r="A1271" s="21" t="s">
        <v>37</v>
      </c>
      <c r="B1271" s="22" t="s">
        <v>38</v>
      </c>
      <c r="C1271" s="23">
        <v>5236</v>
      </c>
      <c r="IB1271" s="8"/>
      <c r="IC1271" s="8"/>
    </row>
    <row r="1272" spans="1:237" x14ac:dyDescent="0.25">
      <c r="A1272" s="21" t="s">
        <v>10</v>
      </c>
      <c r="B1272" s="22" t="s">
        <v>11</v>
      </c>
      <c r="C1272" s="23">
        <v>114626</v>
      </c>
      <c r="IB1272" s="8"/>
      <c r="IC1272" s="8"/>
    </row>
    <row r="1273" spans="1:237" ht="31.5" x14ac:dyDescent="0.25">
      <c r="A1273" s="21" t="s">
        <v>12</v>
      </c>
      <c r="B1273" s="22" t="s">
        <v>13</v>
      </c>
      <c r="C1273" s="23">
        <v>73659</v>
      </c>
      <c r="IB1273" s="8"/>
      <c r="IC1273" s="8"/>
    </row>
    <row r="1274" spans="1:237" x14ac:dyDescent="0.25">
      <c r="A1274" s="21" t="s">
        <v>14</v>
      </c>
      <c r="B1274" s="22" t="s">
        <v>15</v>
      </c>
      <c r="C1274" s="23">
        <v>29017</v>
      </c>
      <c r="IB1274" s="8"/>
      <c r="IC1274" s="8"/>
    </row>
    <row r="1275" spans="1:237" x14ac:dyDescent="0.25">
      <c r="A1275" s="21" t="s">
        <v>16</v>
      </c>
      <c r="B1275" s="22" t="s">
        <v>17</v>
      </c>
      <c r="C1275" s="23">
        <v>11950</v>
      </c>
      <c r="IB1275" s="8"/>
      <c r="IC1275" s="8"/>
    </row>
    <row r="1276" spans="1:237" x14ac:dyDescent="0.25">
      <c r="A1276" s="21" t="s">
        <v>18</v>
      </c>
      <c r="B1276" s="22" t="s">
        <v>19</v>
      </c>
      <c r="C1276" s="23">
        <v>1732989</v>
      </c>
      <c r="IB1276" s="8"/>
      <c r="IC1276" s="8"/>
    </row>
    <row r="1277" spans="1:237" x14ac:dyDescent="0.25">
      <c r="A1277" s="21" t="s">
        <v>73</v>
      </c>
      <c r="B1277" s="22" t="s">
        <v>74</v>
      </c>
      <c r="C1277" s="23">
        <v>7529</v>
      </c>
      <c r="IB1277" s="8"/>
      <c r="IC1277" s="8"/>
    </row>
    <row r="1278" spans="1:237" x14ac:dyDescent="0.25">
      <c r="A1278" s="21" t="s">
        <v>20</v>
      </c>
      <c r="B1278" s="22" t="s">
        <v>21</v>
      </c>
      <c r="C1278" s="23">
        <v>45191</v>
      </c>
      <c r="IB1278" s="8"/>
      <c r="IC1278" s="8"/>
    </row>
    <row r="1279" spans="1:237" x14ac:dyDescent="0.25">
      <c r="A1279" s="21" t="s">
        <v>47</v>
      </c>
      <c r="B1279" s="22" t="s">
        <v>48</v>
      </c>
      <c r="C1279" s="23">
        <v>38255</v>
      </c>
      <c r="IB1279" s="8"/>
      <c r="IC1279" s="8"/>
    </row>
    <row r="1280" spans="1:237" x14ac:dyDescent="0.25">
      <c r="A1280" s="21" t="s">
        <v>49</v>
      </c>
      <c r="B1280" s="22" t="s">
        <v>50</v>
      </c>
      <c r="C1280" s="23">
        <v>1633659</v>
      </c>
      <c r="IB1280" s="8"/>
      <c r="IC1280" s="8"/>
    </row>
    <row r="1281" spans="1:237" x14ac:dyDescent="0.25">
      <c r="A1281" s="21" t="s">
        <v>77</v>
      </c>
      <c r="B1281" s="22" t="s">
        <v>78</v>
      </c>
      <c r="C1281" s="23">
        <v>141</v>
      </c>
      <c r="IB1281" s="8"/>
      <c r="IC1281" s="8"/>
    </row>
    <row r="1282" spans="1:237" x14ac:dyDescent="0.25">
      <c r="A1282" s="21" t="s">
        <v>22</v>
      </c>
      <c r="B1282" s="22" t="s">
        <v>23</v>
      </c>
      <c r="C1282" s="23">
        <v>783</v>
      </c>
      <c r="IB1282" s="8"/>
      <c r="IC1282" s="8"/>
    </row>
    <row r="1283" spans="1:237" x14ac:dyDescent="0.25">
      <c r="A1283" s="21" t="s">
        <v>79</v>
      </c>
      <c r="B1283" s="22" t="s">
        <v>80</v>
      </c>
      <c r="C1283" s="23">
        <v>7431</v>
      </c>
      <c r="IB1283" s="8"/>
      <c r="IC1283" s="8"/>
    </row>
    <row r="1284" spans="1:237" x14ac:dyDescent="0.25">
      <c r="A1284" s="21" t="s">
        <v>83</v>
      </c>
      <c r="B1284" s="22" t="s">
        <v>84</v>
      </c>
      <c r="C1284" s="23">
        <v>709</v>
      </c>
      <c r="IB1284" s="8"/>
      <c r="IC1284" s="8"/>
    </row>
    <row r="1285" spans="1:237" x14ac:dyDescent="0.25">
      <c r="A1285" s="21" t="s">
        <v>85</v>
      </c>
      <c r="B1285" s="22" t="s">
        <v>86</v>
      </c>
      <c r="C1285" s="23">
        <v>709</v>
      </c>
      <c r="IB1285" s="8"/>
      <c r="IC1285" s="8"/>
    </row>
    <row r="1286" spans="1:237" x14ac:dyDescent="0.25">
      <c r="A1286" s="12" t="s">
        <v>24</v>
      </c>
      <c r="B1286" s="6"/>
      <c r="C1286" s="23">
        <v>2454477</v>
      </c>
      <c r="IB1286" s="8"/>
      <c r="IC1286" s="8"/>
    </row>
    <row r="1287" spans="1:237" x14ac:dyDescent="0.25">
      <c r="A1287" s="12" t="s">
        <v>109</v>
      </c>
      <c r="B1287" s="6"/>
      <c r="C1287" s="7"/>
      <c r="IB1287" s="8"/>
      <c r="IC1287" s="8"/>
    </row>
    <row r="1288" spans="1:237" x14ac:dyDescent="0.25">
      <c r="A1288" s="21" t="s">
        <v>195</v>
      </c>
      <c r="B1288" s="22" t="s">
        <v>196</v>
      </c>
      <c r="C1288" s="23">
        <v>40756</v>
      </c>
      <c r="IB1288" s="8"/>
      <c r="IC1288" s="8"/>
    </row>
    <row r="1289" spans="1:237" x14ac:dyDescent="0.25">
      <c r="A1289" s="12" t="s">
        <v>114</v>
      </c>
      <c r="B1289" s="6"/>
      <c r="C1289" s="23">
        <v>40756</v>
      </c>
      <c r="IB1289" s="8"/>
      <c r="IC1289" s="8"/>
    </row>
    <row r="1290" spans="1:237" x14ac:dyDescent="0.25">
      <c r="A1290" s="21"/>
      <c r="B1290" s="6"/>
      <c r="C1290" s="23"/>
      <c r="IB1290" s="8"/>
      <c r="IC1290" s="8"/>
    </row>
    <row r="1291" spans="1:237" x14ac:dyDescent="0.25">
      <c r="A1291" s="12" t="s">
        <v>249</v>
      </c>
      <c r="B1291" s="6"/>
      <c r="C1291" s="23">
        <v>2495233</v>
      </c>
      <c r="IB1291" s="8"/>
      <c r="IC1291" s="8"/>
    </row>
    <row r="1292" spans="1:237" x14ac:dyDescent="0.25">
      <c r="A1292" s="21"/>
      <c r="B1292" s="6"/>
      <c r="C1292" s="23"/>
      <c r="IB1292" s="8"/>
      <c r="IC1292" s="8"/>
    </row>
    <row r="1293" spans="1:237" x14ac:dyDescent="0.25">
      <c r="A1293" s="12" t="s">
        <v>250</v>
      </c>
      <c r="B1293" s="6"/>
      <c r="C1293" s="7"/>
      <c r="IB1293" s="8"/>
      <c r="IC1293" s="8"/>
    </row>
    <row r="1294" spans="1:237" x14ac:dyDescent="0.25">
      <c r="A1294" s="12" t="s">
        <v>5</v>
      </c>
      <c r="B1294" s="6"/>
      <c r="C1294" s="7"/>
      <c r="IB1294" s="8"/>
      <c r="IC1294" s="8"/>
    </row>
    <row r="1295" spans="1:237" x14ac:dyDescent="0.25">
      <c r="A1295" s="21" t="s">
        <v>18</v>
      </c>
      <c r="B1295" s="22" t="s">
        <v>19</v>
      </c>
      <c r="C1295" s="23">
        <v>621</v>
      </c>
      <c r="IB1295" s="8"/>
      <c r="IC1295" s="8"/>
    </row>
    <row r="1296" spans="1:237" x14ac:dyDescent="0.25">
      <c r="A1296" s="21" t="s">
        <v>47</v>
      </c>
      <c r="B1296" s="22" t="s">
        <v>48</v>
      </c>
      <c r="C1296" s="23">
        <v>621</v>
      </c>
      <c r="IB1296" s="8"/>
      <c r="IC1296" s="8"/>
    </row>
    <row r="1297" spans="1:237" x14ac:dyDescent="0.25">
      <c r="A1297" s="12" t="s">
        <v>24</v>
      </c>
      <c r="B1297" s="6"/>
      <c r="C1297" s="23">
        <v>621</v>
      </c>
      <c r="IB1297" s="8"/>
      <c r="IC1297" s="8"/>
    </row>
    <row r="1298" spans="1:237" x14ac:dyDescent="0.25">
      <c r="A1298" s="21"/>
      <c r="B1298" s="6"/>
      <c r="C1298" s="23"/>
      <c r="IB1298" s="8"/>
      <c r="IC1298" s="8"/>
    </row>
    <row r="1299" spans="1:237" x14ac:dyDescent="0.25">
      <c r="A1299" s="12" t="s">
        <v>251</v>
      </c>
      <c r="B1299" s="6"/>
      <c r="C1299" s="23">
        <v>621</v>
      </c>
      <c r="IB1299" s="8"/>
      <c r="IC1299" s="8"/>
    </row>
    <row r="1300" spans="1:237" x14ac:dyDescent="0.25">
      <c r="A1300" s="21"/>
      <c r="B1300" s="6"/>
      <c r="C1300" s="23"/>
      <c r="IB1300" s="8"/>
      <c r="IC1300" s="8"/>
    </row>
    <row r="1301" spans="1:237" x14ac:dyDescent="0.25">
      <c r="A1301" s="12" t="s">
        <v>252</v>
      </c>
      <c r="B1301" s="6"/>
      <c r="C1301" s="23">
        <v>2660935</v>
      </c>
      <c r="IB1301" s="8"/>
      <c r="IC1301" s="8"/>
    </row>
    <row r="1302" spans="1:237" x14ac:dyDescent="0.25">
      <c r="A1302" s="21"/>
      <c r="B1302" s="6"/>
      <c r="C1302" s="23"/>
      <c r="IB1302" s="8"/>
      <c r="IC1302" s="8"/>
    </row>
    <row r="1303" spans="1:237" ht="31.5" x14ac:dyDescent="0.25">
      <c r="A1303" s="12" t="s">
        <v>253</v>
      </c>
      <c r="B1303" s="6"/>
      <c r="C1303" s="23">
        <v>4997214</v>
      </c>
      <c r="IB1303" s="8"/>
      <c r="IC1303" s="8"/>
    </row>
    <row r="1304" spans="1:237" x14ac:dyDescent="0.25">
      <c r="A1304" s="21"/>
      <c r="B1304" s="6"/>
      <c r="C1304" s="23"/>
      <c r="IB1304" s="8"/>
      <c r="IC1304" s="8"/>
    </row>
    <row r="1305" spans="1:237" x14ac:dyDescent="0.25">
      <c r="A1305" s="21"/>
      <c r="B1305" s="6"/>
      <c r="C1305" s="23"/>
      <c r="IB1305" s="8"/>
      <c r="IC1305" s="8"/>
    </row>
    <row r="1306" spans="1:237" x14ac:dyDescent="0.25">
      <c r="A1306" s="12" t="s">
        <v>182</v>
      </c>
      <c r="B1306" s="6"/>
      <c r="C1306" s="7"/>
      <c r="IB1306" s="8"/>
      <c r="IC1306" s="8"/>
    </row>
    <row r="1307" spans="1:237" x14ac:dyDescent="0.25">
      <c r="A1307" s="12" t="s">
        <v>254</v>
      </c>
      <c r="B1307" s="6"/>
      <c r="C1307" s="7"/>
      <c r="IB1307" s="8"/>
      <c r="IC1307" s="8"/>
    </row>
    <row r="1308" spans="1:237" x14ac:dyDescent="0.25">
      <c r="A1308" s="12" t="s">
        <v>255</v>
      </c>
      <c r="B1308" s="6"/>
      <c r="C1308" s="7"/>
      <c r="IB1308" s="8"/>
      <c r="IC1308" s="8"/>
    </row>
    <row r="1309" spans="1:237" x14ac:dyDescent="0.25">
      <c r="A1309" s="12" t="s">
        <v>5</v>
      </c>
      <c r="B1309" s="6"/>
      <c r="C1309" s="7"/>
      <c r="IB1309" s="8"/>
      <c r="IC1309" s="8"/>
    </row>
    <row r="1310" spans="1:237" x14ac:dyDescent="0.25">
      <c r="A1310" s="21" t="s">
        <v>18</v>
      </c>
      <c r="B1310" s="22" t="s">
        <v>19</v>
      </c>
      <c r="C1310" s="23">
        <v>21051</v>
      </c>
      <c r="IB1310" s="8"/>
      <c r="IC1310" s="8"/>
    </row>
    <row r="1311" spans="1:237" x14ac:dyDescent="0.25">
      <c r="A1311" s="21" t="s">
        <v>20</v>
      </c>
      <c r="B1311" s="22" t="s">
        <v>21</v>
      </c>
      <c r="C1311" s="23">
        <v>50</v>
      </c>
      <c r="IB1311" s="8"/>
      <c r="IC1311" s="8"/>
    </row>
    <row r="1312" spans="1:237" x14ac:dyDescent="0.25">
      <c r="A1312" s="21" t="s">
        <v>47</v>
      </c>
      <c r="B1312" s="22" t="s">
        <v>48</v>
      </c>
      <c r="C1312" s="23">
        <v>1142</v>
      </c>
      <c r="IB1312" s="8"/>
      <c r="IC1312" s="8"/>
    </row>
    <row r="1313" spans="1:237" x14ac:dyDescent="0.25">
      <c r="A1313" s="21" t="s">
        <v>49</v>
      </c>
      <c r="B1313" s="22" t="s">
        <v>50</v>
      </c>
      <c r="C1313" s="23">
        <v>2708</v>
      </c>
      <c r="IB1313" s="8"/>
      <c r="IC1313" s="8"/>
    </row>
    <row r="1314" spans="1:237" x14ac:dyDescent="0.25">
      <c r="A1314" s="21" t="s">
        <v>77</v>
      </c>
      <c r="B1314" s="22" t="s">
        <v>78</v>
      </c>
      <c r="C1314" s="23">
        <v>17151</v>
      </c>
      <c r="IB1314" s="8"/>
      <c r="IC1314" s="8"/>
    </row>
    <row r="1315" spans="1:237" x14ac:dyDescent="0.25">
      <c r="A1315" s="21" t="s">
        <v>83</v>
      </c>
      <c r="B1315" s="22" t="s">
        <v>84</v>
      </c>
      <c r="C1315" s="23">
        <v>208</v>
      </c>
      <c r="IB1315" s="8"/>
      <c r="IC1315" s="8"/>
    </row>
    <row r="1316" spans="1:237" x14ac:dyDescent="0.25">
      <c r="A1316" s="21" t="s">
        <v>101</v>
      </c>
      <c r="B1316" s="22" t="s">
        <v>102</v>
      </c>
      <c r="C1316" s="23">
        <v>208</v>
      </c>
      <c r="IB1316" s="8"/>
      <c r="IC1316" s="8"/>
    </row>
    <row r="1317" spans="1:237" x14ac:dyDescent="0.25">
      <c r="A1317" s="12" t="s">
        <v>24</v>
      </c>
      <c r="B1317" s="6"/>
      <c r="C1317" s="23">
        <v>21259</v>
      </c>
      <c r="IB1317" s="8"/>
      <c r="IC1317" s="8"/>
    </row>
    <row r="1318" spans="1:237" x14ac:dyDescent="0.25">
      <c r="A1318" s="21"/>
      <c r="B1318" s="6"/>
      <c r="C1318" s="23"/>
      <c r="IB1318" s="8"/>
      <c r="IC1318" s="8"/>
    </row>
    <row r="1319" spans="1:237" x14ac:dyDescent="0.25">
      <c r="A1319" s="12" t="s">
        <v>256</v>
      </c>
      <c r="B1319" s="6"/>
      <c r="C1319" s="23">
        <v>21259</v>
      </c>
      <c r="IB1319" s="8"/>
      <c r="IC1319" s="8"/>
    </row>
    <row r="1320" spans="1:237" x14ac:dyDescent="0.25">
      <c r="A1320" s="21"/>
      <c r="B1320" s="6"/>
      <c r="C1320" s="23"/>
      <c r="IB1320" s="8"/>
      <c r="IC1320" s="8"/>
    </row>
    <row r="1321" spans="1:237" x14ac:dyDescent="0.25">
      <c r="A1321" s="12" t="s">
        <v>257</v>
      </c>
      <c r="B1321" s="6"/>
      <c r="C1321" s="23">
        <v>21259</v>
      </c>
      <c r="IB1321" s="8"/>
      <c r="IC1321" s="8"/>
    </row>
    <row r="1322" spans="1:237" x14ac:dyDescent="0.25">
      <c r="A1322" s="21"/>
      <c r="B1322" s="6"/>
      <c r="C1322" s="23"/>
      <c r="IB1322" s="8"/>
      <c r="IC1322" s="8"/>
    </row>
    <row r="1323" spans="1:237" x14ac:dyDescent="0.25">
      <c r="A1323" s="12" t="s">
        <v>183</v>
      </c>
      <c r="B1323" s="6"/>
      <c r="C1323" s="7"/>
      <c r="IB1323" s="8"/>
      <c r="IC1323" s="8"/>
    </row>
    <row r="1324" spans="1:237" x14ac:dyDescent="0.25">
      <c r="A1324" s="12" t="s">
        <v>258</v>
      </c>
      <c r="B1324" s="6"/>
      <c r="C1324" s="7"/>
      <c r="IB1324" s="8"/>
      <c r="IC1324" s="8"/>
    </row>
    <row r="1325" spans="1:237" x14ac:dyDescent="0.25">
      <c r="A1325" s="12" t="s">
        <v>5</v>
      </c>
      <c r="B1325" s="6"/>
      <c r="C1325" s="7"/>
      <c r="IB1325" s="8"/>
      <c r="IC1325" s="8"/>
    </row>
    <row r="1326" spans="1:237" ht="31.5" x14ac:dyDescent="0.25">
      <c r="A1326" s="21" t="s">
        <v>27</v>
      </c>
      <c r="B1326" s="22" t="s">
        <v>28</v>
      </c>
      <c r="C1326" s="23">
        <v>83580</v>
      </c>
      <c r="IB1326" s="8"/>
      <c r="IC1326" s="8"/>
    </row>
    <row r="1327" spans="1:237" x14ac:dyDescent="0.25">
      <c r="A1327" s="21" t="s">
        <v>29</v>
      </c>
      <c r="B1327" s="22" t="s">
        <v>30</v>
      </c>
      <c r="C1327" s="23">
        <v>83580</v>
      </c>
      <c r="IB1327" s="8"/>
      <c r="IC1327" s="8"/>
    </row>
    <row r="1328" spans="1:237" x14ac:dyDescent="0.25">
      <c r="A1328" s="21" t="s">
        <v>6</v>
      </c>
      <c r="B1328" s="22" t="s">
        <v>7</v>
      </c>
      <c r="C1328" s="23">
        <v>7471</v>
      </c>
      <c r="IB1328" s="8"/>
      <c r="IC1328" s="8"/>
    </row>
    <row r="1329" spans="1:237" x14ac:dyDescent="0.25">
      <c r="A1329" s="21" t="s">
        <v>33</v>
      </c>
      <c r="B1329" s="22" t="s">
        <v>34</v>
      </c>
      <c r="C1329" s="23">
        <v>6489</v>
      </c>
      <c r="IB1329" s="8"/>
      <c r="IC1329" s="8"/>
    </row>
    <row r="1330" spans="1:237" ht="31.5" x14ac:dyDescent="0.25">
      <c r="A1330" s="21" t="s">
        <v>35</v>
      </c>
      <c r="B1330" s="22" t="s">
        <v>36</v>
      </c>
      <c r="C1330" s="23">
        <v>421</v>
      </c>
      <c r="IB1330" s="8"/>
      <c r="IC1330" s="8"/>
    </row>
    <row r="1331" spans="1:237" x14ac:dyDescent="0.25">
      <c r="A1331" s="21" t="s">
        <v>37</v>
      </c>
      <c r="B1331" s="22" t="s">
        <v>38</v>
      </c>
      <c r="C1331" s="23">
        <v>561</v>
      </c>
      <c r="IB1331" s="8"/>
      <c r="IC1331" s="8"/>
    </row>
    <row r="1332" spans="1:237" x14ac:dyDescent="0.25">
      <c r="A1332" s="21" t="s">
        <v>10</v>
      </c>
      <c r="B1332" s="22" t="s">
        <v>11</v>
      </c>
      <c r="C1332" s="23">
        <v>16479</v>
      </c>
      <c r="IB1332" s="8"/>
      <c r="IC1332" s="8"/>
    </row>
    <row r="1333" spans="1:237" ht="31.5" x14ac:dyDescent="0.25">
      <c r="A1333" s="21" t="s">
        <v>12</v>
      </c>
      <c r="B1333" s="22" t="s">
        <v>13</v>
      </c>
      <c r="C1333" s="23">
        <v>7919</v>
      </c>
      <c r="IB1333" s="8"/>
      <c r="IC1333" s="8"/>
    </row>
    <row r="1334" spans="1:237" x14ac:dyDescent="0.25">
      <c r="A1334" s="21" t="s">
        <v>14</v>
      </c>
      <c r="B1334" s="22" t="s">
        <v>15</v>
      </c>
      <c r="C1334" s="23">
        <v>6431</v>
      </c>
      <c r="IB1334" s="8"/>
      <c r="IC1334" s="8"/>
    </row>
    <row r="1335" spans="1:237" x14ac:dyDescent="0.25">
      <c r="A1335" s="21" t="s">
        <v>16</v>
      </c>
      <c r="B1335" s="22" t="s">
        <v>17</v>
      </c>
      <c r="C1335" s="23">
        <v>2129</v>
      </c>
      <c r="IB1335" s="8"/>
      <c r="IC1335" s="8"/>
    </row>
    <row r="1336" spans="1:237" x14ac:dyDescent="0.25">
      <c r="A1336" s="21" t="s">
        <v>18</v>
      </c>
      <c r="B1336" s="22" t="s">
        <v>19</v>
      </c>
      <c r="C1336" s="23">
        <v>82483</v>
      </c>
      <c r="IB1336" s="8"/>
      <c r="IC1336" s="8"/>
    </row>
    <row r="1337" spans="1:237" x14ac:dyDescent="0.25">
      <c r="A1337" s="21" t="s">
        <v>97</v>
      </c>
      <c r="B1337" s="22" t="s">
        <v>98</v>
      </c>
      <c r="C1337" s="23">
        <v>40</v>
      </c>
      <c r="IB1337" s="8"/>
      <c r="IC1337" s="8"/>
    </row>
    <row r="1338" spans="1:237" x14ac:dyDescent="0.25">
      <c r="A1338" s="21" t="s">
        <v>20</v>
      </c>
      <c r="B1338" s="22" t="s">
        <v>21</v>
      </c>
      <c r="C1338" s="23">
        <v>5452</v>
      </c>
      <c r="IB1338" s="8"/>
      <c r="IC1338" s="8"/>
    </row>
    <row r="1339" spans="1:237" x14ac:dyDescent="0.25">
      <c r="A1339" s="21" t="s">
        <v>47</v>
      </c>
      <c r="B1339" s="22" t="s">
        <v>48</v>
      </c>
      <c r="C1339" s="23">
        <v>71618</v>
      </c>
      <c r="IB1339" s="8"/>
      <c r="IC1339" s="8"/>
    </row>
    <row r="1340" spans="1:237" x14ac:dyDescent="0.25">
      <c r="A1340" s="21" t="s">
        <v>49</v>
      </c>
      <c r="B1340" s="22" t="s">
        <v>50</v>
      </c>
      <c r="C1340" s="23">
        <v>1943</v>
      </c>
      <c r="IB1340" s="8"/>
      <c r="IC1340" s="8"/>
    </row>
    <row r="1341" spans="1:237" x14ac:dyDescent="0.25">
      <c r="A1341" s="21" t="s">
        <v>22</v>
      </c>
      <c r="B1341" s="22" t="s">
        <v>23</v>
      </c>
      <c r="C1341" s="23">
        <v>208</v>
      </c>
      <c r="IB1341" s="8"/>
      <c r="IC1341" s="8"/>
    </row>
    <row r="1342" spans="1:237" x14ac:dyDescent="0.25">
      <c r="A1342" s="21" t="s">
        <v>79</v>
      </c>
      <c r="B1342" s="22" t="s">
        <v>80</v>
      </c>
      <c r="C1342" s="23">
        <v>3177</v>
      </c>
      <c r="IB1342" s="8"/>
      <c r="IC1342" s="8"/>
    </row>
    <row r="1343" spans="1:237" x14ac:dyDescent="0.25">
      <c r="A1343" s="21" t="s">
        <v>81</v>
      </c>
      <c r="B1343" s="22" t="s">
        <v>82</v>
      </c>
      <c r="C1343" s="23">
        <v>45</v>
      </c>
      <c r="IB1343" s="8"/>
      <c r="IC1343" s="8"/>
    </row>
    <row r="1344" spans="1:237" x14ac:dyDescent="0.25">
      <c r="A1344" s="21" t="s">
        <v>105</v>
      </c>
      <c r="B1344" s="22" t="s">
        <v>106</v>
      </c>
      <c r="C1344" s="23">
        <v>10722</v>
      </c>
      <c r="IB1344" s="8"/>
      <c r="IC1344" s="8"/>
    </row>
    <row r="1345" spans="1:237" x14ac:dyDescent="0.25">
      <c r="A1345" s="21" t="s">
        <v>107</v>
      </c>
      <c r="B1345" s="22" t="s">
        <v>108</v>
      </c>
      <c r="C1345" s="23">
        <v>10722</v>
      </c>
      <c r="IB1345" s="8"/>
      <c r="IC1345" s="8"/>
    </row>
    <row r="1346" spans="1:237" x14ac:dyDescent="0.25">
      <c r="A1346" s="12" t="s">
        <v>24</v>
      </c>
      <c r="B1346" s="6"/>
      <c r="C1346" s="23">
        <v>200735</v>
      </c>
      <c r="IB1346" s="8"/>
      <c r="IC1346" s="8"/>
    </row>
    <row r="1347" spans="1:237" x14ac:dyDescent="0.25">
      <c r="A1347" s="12" t="s">
        <v>59</v>
      </c>
      <c r="B1347" s="6"/>
      <c r="C1347" s="7"/>
      <c r="IB1347" s="8"/>
      <c r="IC1347" s="8"/>
    </row>
    <row r="1348" spans="1:237" x14ac:dyDescent="0.25">
      <c r="A1348" s="21" t="s">
        <v>87</v>
      </c>
      <c r="B1348" s="22" t="s">
        <v>88</v>
      </c>
      <c r="C1348" s="23">
        <v>5795</v>
      </c>
      <c r="IB1348" s="8"/>
      <c r="IC1348" s="8"/>
    </row>
    <row r="1349" spans="1:237" x14ac:dyDescent="0.25">
      <c r="A1349" s="21" t="s">
        <v>233</v>
      </c>
      <c r="B1349" s="22" t="s">
        <v>234</v>
      </c>
      <c r="C1349" s="23">
        <v>5795</v>
      </c>
      <c r="IB1349" s="8"/>
      <c r="IC1349" s="8"/>
    </row>
    <row r="1350" spans="1:237" x14ac:dyDescent="0.25">
      <c r="A1350" s="12" t="s">
        <v>62</v>
      </c>
      <c r="B1350" s="6"/>
      <c r="C1350" s="23">
        <v>5795</v>
      </c>
      <c r="IB1350" s="8"/>
      <c r="IC1350" s="8"/>
    </row>
    <row r="1351" spans="1:237" x14ac:dyDescent="0.25">
      <c r="A1351" s="21"/>
      <c r="B1351" s="6"/>
      <c r="C1351" s="23"/>
      <c r="IB1351" s="8"/>
      <c r="IC1351" s="8"/>
    </row>
    <row r="1352" spans="1:237" x14ac:dyDescent="0.25">
      <c r="A1352" s="12" t="s">
        <v>259</v>
      </c>
      <c r="B1352" s="6"/>
      <c r="C1352" s="23">
        <v>206530</v>
      </c>
      <c r="IB1352" s="8"/>
      <c r="IC1352" s="8"/>
    </row>
    <row r="1353" spans="1:237" x14ac:dyDescent="0.25">
      <c r="A1353" s="21"/>
      <c r="B1353" s="6"/>
      <c r="C1353" s="23"/>
      <c r="IB1353" s="8"/>
      <c r="IC1353" s="8"/>
    </row>
    <row r="1354" spans="1:237" x14ac:dyDescent="0.25">
      <c r="A1354" s="12" t="s">
        <v>186</v>
      </c>
      <c r="B1354" s="6"/>
      <c r="C1354" s="23">
        <v>206530</v>
      </c>
      <c r="IB1354" s="8"/>
      <c r="IC1354" s="8"/>
    </row>
    <row r="1355" spans="1:237" x14ac:dyDescent="0.25">
      <c r="A1355" s="21"/>
      <c r="B1355" s="6"/>
      <c r="C1355" s="23"/>
      <c r="IB1355" s="8"/>
      <c r="IC1355" s="8"/>
    </row>
    <row r="1356" spans="1:237" x14ac:dyDescent="0.25">
      <c r="A1356" s="12" t="s">
        <v>187</v>
      </c>
      <c r="B1356" s="6"/>
      <c r="C1356" s="7"/>
      <c r="IB1356" s="8"/>
      <c r="IC1356" s="8"/>
    </row>
    <row r="1357" spans="1:237" x14ac:dyDescent="0.25">
      <c r="A1357" s="12" t="s">
        <v>260</v>
      </c>
      <c r="B1357" s="6"/>
      <c r="C1357" s="7"/>
      <c r="IB1357" s="8"/>
      <c r="IC1357" s="8"/>
    </row>
    <row r="1358" spans="1:237" x14ac:dyDescent="0.25">
      <c r="A1358" s="12" t="s">
        <v>5</v>
      </c>
      <c r="B1358" s="6"/>
      <c r="C1358" s="7"/>
      <c r="IB1358" s="8"/>
      <c r="IC1358" s="8"/>
    </row>
    <row r="1359" spans="1:237" x14ac:dyDescent="0.25">
      <c r="A1359" s="21" t="s">
        <v>18</v>
      </c>
      <c r="B1359" s="22" t="s">
        <v>19</v>
      </c>
      <c r="C1359" s="23">
        <v>15237</v>
      </c>
      <c r="IB1359" s="8"/>
      <c r="IC1359" s="8"/>
    </row>
    <row r="1360" spans="1:237" x14ac:dyDescent="0.25">
      <c r="A1360" s="21" t="s">
        <v>47</v>
      </c>
      <c r="B1360" s="22" t="s">
        <v>48</v>
      </c>
      <c r="C1360" s="23">
        <v>15237</v>
      </c>
      <c r="IB1360" s="8"/>
      <c r="IC1360" s="8"/>
    </row>
    <row r="1361" spans="1:237" x14ac:dyDescent="0.25">
      <c r="A1361" s="12" t="s">
        <v>24</v>
      </c>
      <c r="B1361" s="6"/>
      <c r="C1361" s="23">
        <v>15237</v>
      </c>
      <c r="IB1361" s="8"/>
      <c r="IC1361" s="8"/>
    </row>
    <row r="1362" spans="1:237" x14ac:dyDescent="0.25">
      <c r="A1362" s="21"/>
      <c r="B1362" s="6"/>
      <c r="C1362" s="23"/>
      <c r="IB1362" s="8"/>
      <c r="IC1362" s="8"/>
    </row>
    <row r="1363" spans="1:237" x14ac:dyDescent="0.25">
      <c r="A1363" s="12" t="s">
        <v>261</v>
      </c>
      <c r="B1363" s="6"/>
      <c r="C1363" s="23">
        <v>15237</v>
      </c>
      <c r="IB1363" s="8"/>
      <c r="IC1363" s="8"/>
    </row>
    <row r="1364" spans="1:237" x14ac:dyDescent="0.25">
      <c r="A1364" s="21"/>
      <c r="B1364" s="6"/>
      <c r="C1364" s="23"/>
      <c r="IB1364" s="8"/>
      <c r="IC1364" s="8"/>
    </row>
    <row r="1365" spans="1:237" x14ac:dyDescent="0.25">
      <c r="A1365" s="12" t="s">
        <v>262</v>
      </c>
      <c r="B1365" s="6"/>
      <c r="C1365" s="7"/>
      <c r="IB1365" s="8"/>
      <c r="IC1365" s="8"/>
    </row>
    <row r="1366" spans="1:237" x14ac:dyDescent="0.25">
      <c r="A1366" s="12" t="s">
        <v>5</v>
      </c>
      <c r="B1366" s="6"/>
      <c r="C1366" s="7"/>
      <c r="IB1366" s="8"/>
      <c r="IC1366" s="8"/>
    </row>
    <row r="1367" spans="1:237" ht="31.5" x14ac:dyDescent="0.25">
      <c r="A1367" s="21" t="s">
        <v>27</v>
      </c>
      <c r="B1367" s="22" t="s">
        <v>28</v>
      </c>
      <c r="C1367" s="23">
        <v>73358</v>
      </c>
      <c r="IB1367" s="8"/>
      <c r="IC1367" s="8"/>
    </row>
    <row r="1368" spans="1:237" x14ac:dyDescent="0.25">
      <c r="A1368" s="21" t="s">
        <v>29</v>
      </c>
      <c r="B1368" s="22" t="s">
        <v>30</v>
      </c>
      <c r="C1368" s="23">
        <v>73358</v>
      </c>
      <c r="IB1368" s="8"/>
      <c r="IC1368" s="8"/>
    </row>
    <row r="1369" spans="1:237" x14ac:dyDescent="0.25">
      <c r="A1369" s="21" t="s">
        <v>6</v>
      </c>
      <c r="B1369" s="22" t="s">
        <v>7</v>
      </c>
      <c r="C1369" s="23">
        <v>1442</v>
      </c>
      <c r="IB1369" s="8"/>
      <c r="IC1369" s="8"/>
    </row>
    <row r="1370" spans="1:237" ht="31.5" x14ac:dyDescent="0.25">
      <c r="A1370" s="21" t="s">
        <v>35</v>
      </c>
      <c r="B1370" s="22" t="s">
        <v>36</v>
      </c>
      <c r="C1370" s="23">
        <v>1397</v>
      </c>
      <c r="IB1370" s="8"/>
      <c r="IC1370" s="8"/>
    </row>
    <row r="1371" spans="1:237" x14ac:dyDescent="0.25">
      <c r="A1371" s="21" t="s">
        <v>37</v>
      </c>
      <c r="B1371" s="22" t="s">
        <v>38</v>
      </c>
      <c r="C1371" s="23">
        <v>45</v>
      </c>
      <c r="IB1371" s="8"/>
      <c r="IC1371" s="8"/>
    </row>
    <row r="1372" spans="1:237" x14ac:dyDescent="0.25">
      <c r="A1372" s="21" t="s">
        <v>10</v>
      </c>
      <c r="B1372" s="22" t="s">
        <v>11</v>
      </c>
      <c r="C1372" s="23">
        <v>20531</v>
      </c>
      <c r="IB1372" s="8"/>
      <c r="IC1372" s="8"/>
    </row>
    <row r="1373" spans="1:237" ht="31.5" x14ac:dyDescent="0.25">
      <c r="A1373" s="21" t="s">
        <v>12</v>
      </c>
      <c r="B1373" s="22" t="s">
        <v>13</v>
      </c>
      <c r="C1373" s="23">
        <v>11597</v>
      </c>
      <c r="IB1373" s="8"/>
      <c r="IC1373" s="8"/>
    </row>
    <row r="1374" spans="1:237" x14ac:dyDescent="0.25">
      <c r="A1374" s="21" t="s">
        <v>14</v>
      </c>
      <c r="B1374" s="22" t="s">
        <v>15</v>
      </c>
      <c r="C1374" s="23">
        <v>3590</v>
      </c>
      <c r="IB1374" s="8"/>
      <c r="IC1374" s="8"/>
    </row>
    <row r="1375" spans="1:237" x14ac:dyDescent="0.25">
      <c r="A1375" s="21" t="s">
        <v>16</v>
      </c>
      <c r="B1375" s="22" t="s">
        <v>17</v>
      </c>
      <c r="C1375" s="23">
        <v>5344</v>
      </c>
      <c r="IB1375" s="8"/>
      <c r="IC1375" s="8"/>
    </row>
    <row r="1376" spans="1:237" x14ac:dyDescent="0.25">
      <c r="A1376" s="21" t="s">
        <v>18</v>
      </c>
      <c r="B1376" s="22" t="s">
        <v>19</v>
      </c>
      <c r="C1376" s="23">
        <v>43</v>
      </c>
      <c r="IB1376" s="8"/>
      <c r="IC1376" s="8"/>
    </row>
    <row r="1377" spans="1:237" x14ac:dyDescent="0.25">
      <c r="A1377" s="21" t="s">
        <v>49</v>
      </c>
      <c r="B1377" s="22" t="s">
        <v>50</v>
      </c>
      <c r="C1377" s="23">
        <v>43</v>
      </c>
      <c r="IB1377" s="8"/>
      <c r="IC1377" s="8"/>
    </row>
    <row r="1378" spans="1:237" x14ac:dyDescent="0.25">
      <c r="A1378" s="12" t="s">
        <v>24</v>
      </c>
      <c r="B1378" s="6"/>
      <c r="C1378" s="23">
        <v>95374</v>
      </c>
      <c r="IB1378" s="8"/>
      <c r="IC1378" s="8"/>
    </row>
    <row r="1379" spans="1:237" x14ac:dyDescent="0.25">
      <c r="A1379" s="21"/>
      <c r="B1379" s="6"/>
      <c r="C1379" s="23"/>
      <c r="IB1379" s="8"/>
      <c r="IC1379" s="8"/>
    </row>
    <row r="1380" spans="1:237" x14ac:dyDescent="0.25">
      <c r="A1380" s="12" t="s">
        <v>263</v>
      </c>
      <c r="B1380" s="6"/>
      <c r="C1380" s="23">
        <v>95374</v>
      </c>
      <c r="IB1380" s="8"/>
      <c r="IC1380" s="8"/>
    </row>
    <row r="1381" spans="1:237" x14ac:dyDescent="0.25">
      <c r="A1381" s="21"/>
      <c r="B1381" s="6"/>
      <c r="C1381" s="23"/>
      <c r="IB1381" s="8"/>
      <c r="IC1381" s="8"/>
    </row>
    <row r="1382" spans="1:237" x14ac:dyDescent="0.25">
      <c r="A1382" s="12" t="s">
        <v>264</v>
      </c>
      <c r="B1382" s="6"/>
      <c r="C1382" s="7"/>
      <c r="IB1382" s="8"/>
      <c r="IC1382" s="8"/>
    </row>
    <row r="1383" spans="1:237" x14ac:dyDescent="0.25">
      <c r="A1383" s="12" t="s">
        <v>5</v>
      </c>
      <c r="B1383" s="6"/>
      <c r="C1383" s="7"/>
      <c r="IB1383" s="8"/>
      <c r="IC1383" s="8"/>
    </row>
    <row r="1384" spans="1:237" ht="31.5" x14ac:dyDescent="0.25">
      <c r="A1384" s="21" t="s">
        <v>27</v>
      </c>
      <c r="B1384" s="22" t="s">
        <v>28</v>
      </c>
      <c r="C1384" s="23">
        <v>46612</v>
      </c>
      <c r="IB1384" s="8"/>
      <c r="IC1384" s="8"/>
    </row>
    <row r="1385" spans="1:237" x14ac:dyDescent="0.25">
      <c r="A1385" s="21" t="s">
        <v>29</v>
      </c>
      <c r="B1385" s="22" t="s">
        <v>30</v>
      </c>
      <c r="C1385" s="23">
        <v>46612</v>
      </c>
      <c r="IB1385" s="8"/>
      <c r="IC1385" s="8"/>
    </row>
    <row r="1386" spans="1:237" x14ac:dyDescent="0.25">
      <c r="A1386" s="21" t="s">
        <v>6</v>
      </c>
      <c r="B1386" s="22" t="s">
        <v>7</v>
      </c>
      <c r="C1386" s="23">
        <v>1672</v>
      </c>
      <c r="IB1386" s="8"/>
      <c r="IC1386" s="8"/>
    </row>
    <row r="1387" spans="1:237" x14ac:dyDescent="0.25">
      <c r="A1387" s="21" t="s">
        <v>33</v>
      </c>
      <c r="B1387" s="22" t="s">
        <v>34</v>
      </c>
      <c r="C1387" s="23">
        <v>750</v>
      </c>
      <c r="IB1387" s="8"/>
      <c r="IC1387" s="8"/>
    </row>
    <row r="1388" spans="1:237" ht="31.5" x14ac:dyDescent="0.25">
      <c r="A1388" s="21" t="s">
        <v>35</v>
      </c>
      <c r="B1388" s="22" t="s">
        <v>36</v>
      </c>
      <c r="C1388" s="23">
        <v>392</v>
      </c>
      <c r="IB1388" s="8"/>
      <c r="IC1388" s="8"/>
    </row>
    <row r="1389" spans="1:237" x14ac:dyDescent="0.25">
      <c r="A1389" s="21" t="s">
        <v>37</v>
      </c>
      <c r="B1389" s="22" t="s">
        <v>38</v>
      </c>
      <c r="C1389" s="23">
        <v>530</v>
      </c>
      <c r="IB1389" s="8"/>
      <c r="IC1389" s="8"/>
    </row>
    <row r="1390" spans="1:237" x14ac:dyDescent="0.25">
      <c r="A1390" s="21" t="s">
        <v>10</v>
      </c>
      <c r="B1390" s="22" t="s">
        <v>11</v>
      </c>
      <c r="C1390" s="23">
        <v>9068</v>
      </c>
      <c r="IB1390" s="8"/>
      <c r="IC1390" s="8"/>
    </row>
    <row r="1391" spans="1:237" ht="31.5" x14ac:dyDescent="0.25">
      <c r="A1391" s="21" t="s">
        <v>12</v>
      </c>
      <c r="B1391" s="22" t="s">
        <v>13</v>
      </c>
      <c r="C1391" s="23">
        <v>5428</v>
      </c>
      <c r="IB1391" s="8"/>
      <c r="IC1391" s="8"/>
    </row>
    <row r="1392" spans="1:237" x14ac:dyDescent="0.25">
      <c r="A1392" s="21" t="s">
        <v>14</v>
      </c>
      <c r="B1392" s="22" t="s">
        <v>15</v>
      </c>
      <c r="C1392" s="23">
        <v>2309</v>
      </c>
      <c r="IB1392" s="8"/>
      <c r="IC1392" s="8"/>
    </row>
    <row r="1393" spans="1:237" x14ac:dyDescent="0.25">
      <c r="A1393" s="21" t="s">
        <v>16</v>
      </c>
      <c r="B1393" s="22" t="s">
        <v>17</v>
      </c>
      <c r="C1393" s="23">
        <v>1331</v>
      </c>
      <c r="IB1393" s="8"/>
      <c r="IC1393" s="8"/>
    </row>
    <row r="1394" spans="1:237" x14ac:dyDescent="0.25">
      <c r="A1394" s="21" t="s">
        <v>18</v>
      </c>
      <c r="B1394" s="22" t="s">
        <v>19</v>
      </c>
      <c r="C1394" s="23">
        <v>11817</v>
      </c>
      <c r="IB1394" s="8"/>
      <c r="IC1394" s="8"/>
    </row>
    <row r="1395" spans="1:237" x14ac:dyDescent="0.25">
      <c r="A1395" s="21" t="s">
        <v>20</v>
      </c>
      <c r="B1395" s="22" t="s">
        <v>21</v>
      </c>
      <c r="C1395" s="23">
        <v>231</v>
      </c>
      <c r="IB1395" s="8"/>
      <c r="IC1395" s="8"/>
    </row>
    <row r="1396" spans="1:237" x14ac:dyDescent="0.25">
      <c r="A1396" s="21" t="s">
        <v>47</v>
      </c>
      <c r="B1396" s="22" t="s">
        <v>48</v>
      </c>
      <c r="C1396" s="23">
        <v>7143</v>
      </c>
      <c r="IB1396" s="8"/>
      <c r="IC1396" s="8"/>
    </row>
    <row r="1397" spans="1:237" x14ac:dyDescent="0.25">
      <c r="A1397" s="21" t="s">
        <v>49</v>
      </c>
      <c r="B1397" s="22" t="s">
        <v>50</v>
      </c>
      <c r="C1397" s="23">
        <v>4157</v>
      </c>
      <c r="IB1397" s="8"/>
      <c r="IC1397" s="8"/>
    </row>
    <row r="1398" spans="1:237" x14ac:dyDescent="0.25">
      <c r="A1398" s="21" t="s">
        <v>79</v>
      </c>
      <c r="B1398" s="22" t="s">
        <v>80</v>
      </c>
      <c r="C1398" s="23">
        <v>286</v>
      </c>
      <c r="IB1398" s="8"/>
      <c r="IC1398" s="8"/>
    </row>
    <row r="1399" spans="1:237" x14ac:dyDescent="0.25">
      <c r="A1399" s="21" t="s">
        <v>83</v>
      </c>
      <c r="B1399" s="22" t="s">
        <v>84</v>
      </c>
      <c r="C1399" s="23">
        <v>2664</v>
      </c>
      <c r="IB1399" s="8"/>
      <c r="IC1399" s="8"/>
    </row>
    <row r="1400" spans="1:237" x14ac:dyDescent="0.25">
      <c r="A1400" s="21" t="s">
        <v>85</v>
      </c>
      <c r="B1400" s="22" t="s">
        <v>86</v>
      </c>
      <c r="C1400" s="23">
        <v>2664</v>
      </c>
      <c r="IB1400" s="8"/>
      <c r="IC1400" s="8"/>
    </row>
    <row r="1401" spans="1:237" x14ac:dyDescent="0.25">
      <c r="A1401" s="12" t="s">
        <v>24</v>
      </c>
      <c r="B1401" s="6"/>
      <c r="C1401" s="23">
        <v>71833</v>
      </c>
      <c r="IB1401" s="8"/>
      <c r="IC1401" s="8"/>
    </row>
    <row r="1402" spans="1:237" x14ac:dyDescent="0.25">
      <c r="A1402" s="21"/>
      <c r="B1402" s="6"/>
      <c r="C1402" s="23"/>
      <c r="IB1402" s="8"/>
      <c r="IC1402" s="8"/>
    </row>
    <row r="1403" spans="1:237" x14ac:dyDescent="0.25">
      <c r="A1403" s="12" t="s">
        <v>265</v>
      </c>
      <c r="B1403" s="6"/>
      <c r="C1403" s="23">
        <v>71833</v>
      </c>
      <c r="IB1403" s="8"/>
      <c r="IC1403" s="8"/>
    </row>
    <row r="1404" spans="1:237" x14ac:dyDescent="0.25">
      <c r="A1404" s="21"/>
      <c r="B1404" s="6"/>
      <c r="C1404" s="23"/>
      <c r="IB1404" s="8"/>
      <c r="IC1404" s="8"/>
    </row>
    <row r="1405" spans="1:237" x14ac:dyDescent="0.25">
      <c r="A1405" s="12" t="s">
        <v>266</v>
      </c>
      <c r="B1405" s="6"/>
      <c r="C1405" s="7"/>
      <c r="IB1405" s="8"/>
      <c r="IC1405" s="8"/>
    </row>
    <row r="1406" spans="1:237" x14ac:dyDescent="0.25">
      <c r="A1406" s="12" t="s">
        <v>5</v>
      </c>
      <c r="B1406" s="6"/>
      <c r="C1406" s="7"/>
      <c r="IB1406" s="8"/>
      <c r="IC1406" s="8"/>
    </row>
    <row r="1407" spans="1:237" x14ac:dyDescent="0.25">
      <c r="A1407" s="21" t="s">
        <v>105</v>
      </c>
      <c r="B1407" s="22" t="s">
        <v>106</v>
      </c>
      <c r="C1407" s="23">
        <v>465</v>
      </c>
      <c r="IB1407" s="8"/>
      <c r="IC1407" s="8"/>
    </row>
    <row r="1408" spans="1:237" x14ac:dyDescent="0.25">
      <c r="A1408" s="21" t="s">
        <v>220</v>
      </c>
      <c r="B1408" s="22" t="s">
        <v>221</v>
      </c>
      <c r="C1408" s="23">
        <v>465</v>
      </c>
      <c r="IB1408" s="8"/>
      <c r="IC1408" s="8"/>
    </row>
    <row r="1409" spans="1:237" x14ac:dyDescent="0.25">
      <c r="A1409" s="12" t="s">
        <v>24</v>
      </c>
      <c r="B1409" s="6"/>
      <c r="C1409" s="23">
        <v>465</v>
      </c>
      <c r="IB1409" s="8"/>
      <c r="IC1409" s="8"/>
    </row>
    <row r="1410" spans="1:237" x14ac:dyDescent="0.25">
      <c r="A1410" s="21"/>
      <c r="B1410" s="6"/>
      <c r="C1410" s="23"/>
      <c r="IB1410" s="8"/>
      <c r="IC1410" s="8"/>
    </row>
    <row r="1411" spans="1:237" x14ac:dyDescent="0.25">
      <c r="A1411" s="12" t="s">
        <v>267</v>
      </c>
      <c r="B1411" s="6"/>
      <c r="C1411" s="23">
        <v>465</v>
      </c>
      <c r="IB1411" s="8"/>
      <c r="IC1411" s="8"/>
    </row>
    <row r="1412" spans="1:237" x14ac:dyDescent="0.25">
      <c r="A1412" s="21"/>
      <c r="B1412" s="6"/>
      <c r="C1412" s="23"/>
      <c r="IB1412" s="8"/>
      <c r="IC1412" s="8"/>
    </row>
    <row r="1413" spans="1:237" x14ac:dyDescent="0.25">
      <c r="A1413" s="12" t="s">
        <v>202</v>
      </c>
      <c r="B1413" s="6"/>
      <c r="C1413" s="7"/>
      <c r="IB1413" s="8"/>
      <c r="IC1413" s="8"/>
    </row>
    <row r="1414" spans="1:237" x14ac:dyDescent="0.25">
      <c r="A1414" s="12" t="s">
        <v>5</v>
      </c>
      <c r="B1414" s="6"/>
      <c r="C1414" s="7"/>
      <c r="IB1414" s="8"/>
      <c r="IC1414" s="8"/>
    </row>
    <row r="1415" spans="1:237" ht="31.5" x14ac:dyDescent="0.25">
      <c r="A1415" s="21" t="s">
        <v>27</v>
      </c>
      <c r="B1415" s="22" t="s">
        <v>28</v>
      </c>
      <c r="C1415" s="23">
        <v>97604</v>
      </c>
      <c r="IB1415" s="8"/>
      <c r="IC1415" s="8"/>
    </row>
    <row r="1416" spans="1:237" x14ac:dyDescent="0.25">
      <c r="A1416" s="21" t="s">
        <v>29</v>
      </c>
      <c r="B1416" s="22" t="s">
        <v>30</v>
      </c>
      <c r="C1416" s="23">
        <v>97604</v>
      </c>
      <c r="IB1416" s="8"/>
      <c r="IC1416" s="8"/>
    </row>
    <row r="1417" spans="1:237" x14ac:dyDescent="0.25">
      <c r="A1417" s="21" t="s">
        <v>6</v>
      </c>
      <c r="B1417" s="22" t="s">
        <v>7</v>
      </c>
      <c r="C1417" s="23">
        <v>15538</v>
      </c>
      <c r="IB1417" s="8"/>
      <c r="IC1417" s="8"/>
    </row>
    <row r="1418" spans="1:237" x14ac:dyDescent="0.25">
      <c r="A1418" s="21" t="s">
        <v>33</v>
      </c>
      <c r="B1418" s="22" t="s">
        <v>34</v>
      </c>
      <c r="C1418" s="23">
        <v>6283</v>
      </c>
      <c r="IB1418" s="8"/>
      <c r="IC1418" s="8"/>
    </row>
    <row r="1419" spans="1:237" ht="31.5" x14ac:dyDescent="0.25">
      <c r="A1419" s="21" t="s">
        <v>35</v>
      </c>
      <c r="B1419" s="22" t="s">
        <v>36</v>
      </c>
      <c r="C1419" s="23">
        <v>1848</v>
      </c>
      <c r="IB1419" s="8"/>
      <c r="IC1419" s="8"/>
    </row>
    <row r="1420" spans="1:237" x14ac:dyDescent="0.25">
      <c r="A1420" s="21" t="s">
        <v>45</v>
      </c>
      <c r="B1420" s="22" t="s">
        <v>46</v>
      </c>
      <c r="C1420" s="23">
        <v>6177</v>
      </c>
      <c r="IB1420" s="8"/>
      <c r="IC1420" s="8"/>
    </row>
    <row r="1421" spans="1:237" x14ac:dyDescent="0.25">
      <c r="A1421" s="21" t="s">
        <v>37</v>
      </c>
      <c r="B1421" s="22" t="s">
        <v>38</v>
      </c>
      <c r="C1421" s="23">
        <v>1230</v>
      </c>
      <c r="IB1421" s="8"/>
      <c r="IC1421" s="8"/>
    </row>
    <row r="1422" spans="1:237" x14ac:dyDescent="0.25">
      <c r="A1422" s="21" t="s">
        <v>10</v>
      </c>
      <c r="B1422" s="22" t="s">
        <v>11</v>
      </c>
      <c r="C1422" s="23">
        <v>19509</v>
      </c>
      <c r="IB1422" s="8"/>
      <c r="IC1422" s="8"/>
    </row>
    <row r="1423" spans="1:237" ht="31.5" x14ac:dyDescent="0.25">
      <c r="A1423" s="21" t="s">
        <v>12</v>
      </c>
      <c r="B1423" s="22" t="s">
        <v>13</v>
      </c>
      <c r="C1423" s="23">
        <v>12520</v>
      </c>
      <c r="IB1423" s="8"/>
      <c r="IC1423" s="8"/>
    </row>
    <row r="1424" spans="1:237" x14ac:dyDescent="0.25">
      <c r="A1424" s="21" t="s">
        <v>14</v>
      </c>
      <c r="B1424" s="22" t="s">
        <v>15</v>
      </c>
      <c r="C1424" s="23">
        <v>5017</v>
      </c>
      <c r="IB1424" s="8"/>
      <c r="IC1424" s="8"/>
    </row>
    <row r="1425" spans="1:237" x14ac:dyDescent="0.25">
      <c r="A1425" s="21" t="s">
        <v>16</v>
      </c>
      <c r="B1425" s="22" t="s">
        <v>17</v>
      </c>
      <c r="C1425" s="23">
        <v>1972</v>
      </c>
      <c r="IB1425" s="8"/>
      <c r="IC1425" s="8"/>
    </row>
    <row r="1426" spans="1:237" x14ac:dyDescent="0.25">
      <c r="A1426" s="21" t="s">
        <v>18</v>
      </c>
      <c r="B1426" s="22" t="s">
        <v>19</v>
      </c>
      <c r="C1426" s="23">
        <v>159054</v>
      </c>
      <c r="IB1426" s="8"/>
      <c r="IC1426" s="8"/>
    </row>
    <row r="1427" spans="1:237" x14ac:dyDescent="0.25">
      <c r="A1427" s="21" t="s">
        <v>20</v>
      </c>
      <c r="B1427" s="22" t="s">
        <v>21</v>
      </c>
      <c r="C1427" s="23">
        <v>10503</v>
      </c>
      <c r="IB1427" s="8"/>
      <c r="IC1427" s="8"/>
    </row>
    <row r="1428" spans="1:237" x14ac:dyDescent="0.25">
      <c r="A1428" s="21" t="s">
        <v>47</v>
      </c>
      <c r="B1428" s="22" t="s">
        <v>48</v>
      </c>
      <c r="C1428" s="23">
        <v>46505</v>
      </c>
      <c r="IB1428" s="8"/>
      <c r="IC1428" s="8"/>
    </row>
    <row r="1429" spans="1:237" x14ac:dyDescent="0.25">
      <c r="A1429" s="21" t="s">
        <v>49</v>
      </c>
      <c r="B1429" s="22" t="s">
        <v>50</v>
      </c>
      <c r="C1429" s="23">
        <v>100095</v>
      </c>
      <c r="IB1429" s="8"/>
      <c r="IC1429" s="8"/>
    </row>
    <row r="1430" spans="1:237" x14ac:dyDescent="0.25">
      <c r="A1430" s="21" t="s">
        <v>77</v>
      </c>
      <c r="B1430" s="22" t="s">
        <v>78</v>
      </c>
      <c r="C1430" s="23">
        <v>143</v>
      </c>
      <c r="IB1430" s="8"/>
      <c r="IC1430" s="8"/>
    </row>
    <row r="1431" spans="1:237" x14ac:dyDescent="0.25">
      <c r="A1431" s="21" t="s">
        <v>79</v>
      </c>
      <c r="B1431" s="22" t="s">
        <v>80</v>
      </c>
      <c r="C1431" s="23">
        <v>1755</v>
      </c>
      <c r="IB1431" s="8"/>
      <c r="IC1431" s="8"/>
    </row>
    <row r="1432" spans="1:237" x14ac:dyDescent="0.25">
      <c r="A1432" s="21" t="s">
        <v>81</v>
      </c>
      <c r="B1432" s="22" t="s">
        <v>82</v>
      </c>
      <c r="C1432" s="23">
        <v>53</v>
      </c>
      <c r="IB1432" s="8"/>
      <c r="IC1432" s="8"/>
    </row>
    <row r="1433" spans="1:237" x14ac:dyDescent="0.25">
      <c r="A1433" s="21" t="s">
        <v>83</v>
      </c>
      <c r="B1433" s="22" t="s">
        <v>84</v>
      </c>
      <c r="C1433" s="23">
        <v>87</v>
      </c>
      <c r="IB1433" s="8"/>
      <c r="IC1433" s="8"/>
    </row>
    <row r="1434" spans="1:237" x14ac:dyDescent="0.25">
      <c r="A1434" s="21" t="s">
        <v>85</v>
      </c>
      <c r="B1434" s="22" t="s">
        <v>86</v>
      </c>
      <c r="C1434" s="23">
        <v>87</v>
      </c>
      <c r="IB1434" s="8"/>
      <c r="IC1434" s="8"/>
    </row>
    <row r="1435" spans="1:237" x14ac:dyDescent="0.25">
      <c r="A1435" s="12" t="s">
        <v>24</v>
      </c>
      <c r="B1435" s="6"/>
      <c r="C1435" s="23">
        <v>291792</v>
      </c>
      <c r="IB1435" s="8"/>
      <c r="IC1435" s="8"/>
    </row>
    <row r="1436" spans="1:237" x14ac:dyDescent="0.25">
      <c r="A1436" s="21"/>
      <c r="B1436" s="6"/>
      <c r="C1436" s="23"/>
      <c r="IB1436" s="8"/>
      <c r="IC1436" s="8"/>
    </row>
    <row r="1437" spans="1:237" x14ac:dyDescent="0.25">
      <c r="A1437" s="12" t="s">
        <v>203</v>
      </c>
      <c r="B1437" s="6"/>
      <c r="C1437" s="23">
        <v>291792</v>
      </c>
      <c r="IB1437" s="8"/>
      <c r="IC1437" s="8"/>
    </row>
    <row r="1438" spans="1:237" x14ac:dyDescent="0.25">
      <c r="A1438" s="21"/>
      <c r="B1438" s="6"/>
      <c r="C1438" s="23"/>
      <c r="IB1438" s="8"/>
      <c r="IC1438" s="8"/>
    </row>
    <row r="1439" spans="1:237" x14ac:dyDescent="0.25">
      <c r="A1439" s="12" t="s">
        <v>204</v>
      </c>
      <c r="B1439" s="6"/>
      <c r="C1439" s="23">
        <v>474701</v>
      </c>
      <c r="IB1439" s="8"/>
      <c r="IC1439" s="8"/>
    </row>
    <row r="1440" spans="1:237" x14ac:dyDescent="0.25">
      <c r="A1440" s="21"/>
      <c r="B1440" s="6"/>
      <c r="C1440" s="23"/>
      <c r="IB1440" s="8"/>
      <c r="IC1440" s="8"/>
    </row>
    <row r="1441" spans="1:237" x14ac:dyDescent="0.25">
      <c r="A1441" s="12" t="s">
        <v>205</v>
      </c>
      <c r="B1441" s="6"/>
      <c r="C1441" s="23">
        <v>702490</v>
      </c>
      <c r="IB1441" s="8"/>
      <c r="IC1441" s="8"/>
    </row>
    <row r="1442" spans="1:237" x14ac:dyDescent="0.25">
      <c r="A1442" s="21"/>
      <c r="B1442" s="6"/>
      <c r="C1442" s="23"/>
      <c r="IB1442" s="8"/>
      <c r="IC1442" s="8"/>
    </row>
    <row r="1443" spans="1:237" x14ac:dyDescent="0.25">
      <c r="A1443" s="21"/>
      <c r="B1443" s="6"/>
      <c r="C1443" s="23"/>
      <c r="IB1443" s="8"/>
      <c r="IC1443" s="8"/>
    </row>
    <row r="1444" spans="1:237" x14ac:dyDescent="0.25">
      <c r="A1444" s="12" t="s">
        <v>206</v>
      </c>
      <c r="B1444" s="6"/>
      <c r="C1444" s="7"/>
      <c r="IB1444" s="8"/>
      <c r="IC1444" s="8"/>
    </row>
    <row r="1445" spans="1:237" x14ac:dyDescent="0.25">
      <c r="A1445" s="12" t="s">
        <v>268</v>
      </c>
      <c r="B1445" s="6"/>
      <c r="C1445" s="7"/>
      <c r="IB1445" s="8"/>
      <c r="IC1445" s="8"/>
    </row>
    <row r="1446" spans="1:237" x14ac:dyDescent="0.25">
      <c r="A1446" s="12" t="s">
        <v>269</v>
      </c>
      <c r="B1446" s="6"/>
      <c r="C1446" s="7"/>
      <c r="IB1446" s="8"/>
      <c r="IC1446" s="8"/>
    </row>
    <row r="1447" spans="1:237" x14ac:dyDescent="0.25">
      <c r="A1447" s="12" t="s">
        <v>5</v>
      </c>
      <c r="B1447" s="6"/>
      <c r="C1447" s="7"/>
      <c r="IB1447" s="8"/>
      <c r="IC1447" s="8"/>
    </row>
    <row r="1448" spans="1:237" ht="31.5" x14ac:dyDescent="0.25">
      <c r="A1448" s="21" t="s">
        <v>27</v>
      </c>
      <c r="B1448" s="22" t="s">
        <v>28</v>
      </c>
      <c r="C1448" s="23">
        <v>22660</v>
      </c>
      <c r="IB1448" s="8"/>
      <c r="IC1448" s="8"/>
    </row>
    <row r="1449" spans="1:237" x14ac:dyDescent="0.25">
      <c r="A1449" s="21" t="s">
        <v>29</v>
      </c>
      <c r="B1449" s="22" t="s">
        <v>30</v>
      </c>
      <c r="C1449" s="23">
        <v>22660</v>
      </c>
      <c r="IB1449" s="8"/>
      <c r="IC1449" s="8"/>
    </row>
    <row r="1450" spans="1:237" x14ac:dyDescent="0.25">
      <c r="A1450" s="21" t="s">
        <v>6</v>
      </c>
      <c r="B1450" s="22" t="s">
        <v>7</v>
      </c>
      <c r="C1450" s="23">
        <v>2299</v>
      </c>
      <c r="IB1450" s="8"/>
      <c r="IC1450" s="8"/>
    </row>
    <row r="1451" spans="1:237" ht="31.5" x14ac:dyDescent="0.25">
      <c r="A1451" s="21" t="s">
        <v>35</v>
      </c>
      <c r="B1451" s="22" t="s">
        <v>36</v>
      </c>
      <c r="C1451" s="23">
        <v>1824</v>
      </c>
      <c r="IB1451" s="8"/>
      <c r="IC1451" s="8"/>
    </row>
    <row r="1452" spans="1:237" x14ac:dyDescent="0.25">
      <c r="A1452" s="21" t="s">
        <v>37</v>
      </c>
      <c r="B1452" s="22" t="s">
        <v>38</v>
      </c>
      <c r="C1452" s="23">
        <v>475</v>
      </c>
      <c r="IB1452" s="8"/>
      <c r="IC1452" s="8"/>
    </row>
    <row r="1453" spans="1:237" x14ac:dyDescent="0.25">
      <c r="A1453" s="21" t="s">
        <v>10</v>
      </c>
      <c r="B1453" s="22" t="s">
        <v>11</v>
      </c>
      <c r="C1453" s="23">
        <v>4800</v>
      </c>
      <c r="IB1453" s="8"/>
      <c r="IC1453" s="8"/>
    </row>
    <row r="1454" spans="1:237" ht="31.5" x14ac:dyDescent="0.25">
      <c r="A1454" s="21" t="s">
        <v>12</v>
      </c>
      <c r="B1454" s="22" t="s">
        <v>13</v>
      </c>
      <c r="C1454" s="23">
        <v>2931</v>
      </c>
      <c r="IB1454" s="8"/>
      <c r="IC1454" s="8"/>
    </row>
    <row r="1455" spans="1:237" x14ac:dyDescent="0.25">
      <c r="A1455" s="21" t="s">
        <v>14</v>
      </c>
      <c r="B1455" s="22" t="s">
        <v>15</v>
      </c>
      <c r="C1455" s="23">
        <v>1186</v>
      </c>
      <c r="IB1455" s="8"/>
      <c r="IC1455" s="8"/>
    </row>
    <row r="1456" spans="1:237" x14ac:dyDescent="0.25">
      <c r="A1456" s="21" t="s">
        <v>16</v>
      </c>
      <c r="B1456" s="22" t="s">
        <v>17</v>
      </c>
      <c r="C1456" s="23">
        <v>683</v>
      </c>
      <c r="IB1456" s="8"/>
      <c r="IC1456" s="8"/>
    </row>
    <row r="1457" spans="1:237" x14ac:dyDescent="0.25">
      <c r="A1457" s="21" t="s">
        <v>18</v>
      </c>
      <c r="B1457" s="22" t="s">
        <v>19</v>
      </c>
      <c r="C1457" s="23">
        <v>6996</v>
      </c>
      <c r="IB1457" s="8"/>
      <c r="IC1457" s="8"/>
    </row>
    <row r="1458" spans="1:237" x14ac:dyDescent="0.25">
      <c r="A1458" s="21" t="s">
        <v>20</v>
      </c>
      <c r="B1458" s="22" t="s">
        <v>21</v>
      </c>
      <c r="C1458" s="23">
        <v>228</v>
      </c>
      <c r="IB1458" s="8"/>
      <c r="IC1458" s="8"/>
    </row>
    <row r="1459" spans="1:237" x14ac:dyDescent="0.25">
      <c r="A1459" s="21" t="s">
        <v>47</v>
      </c>
      <c r="B1459" s="22" t="s">
        <v>48</v>
      </c>
      <c r="C1459" s="23">
        <v>3870</v>
      </c>
      <c r="IB1459" s="8"/>
      <c r="IC1459" s="8"/>
    </row>
    <row r="1460" spans="1:237" x14ac:dyDescent="0.25">
      <c r="A1460" s="21" t="s">
        <v>49</v>
      </c>
      <c r="B1460" s="22" t="s">
        <v>50</v>
      </c>
      <c r="C1460" s="23">
        <v>2725</v>
      </c>
      <c r="IB1460" s="8"/>
      <c r="IC1460" s="8"/>
    </row>
    <row r="1461" spans="1:237" x14ac:dyDescent="0.25">
      <c r="A1461" s="21" t="s">
        <v>79</v>
      </c>
      <c r="B1461" s="22" t="s">
        <v>80</v>
      </c>
      <c r="C1461" s="23">
        <v>173</v>
      </c>
      <c r="IB1461" s="8"/>
      <c r="IC1461" s="8"/>
    </row>
    <row r="1462" spans="1:237" x14ac:dyDescent="0.25">
      <c r="A1462" s="21" t="s">
        <v>83</v>
      </c>
      <c r="B1462" s="22" t="s">
        <v>84</v>
      </c>
      <c r="C1462" s="23">
        <v>354</v>
      </c>
      <c r="IB1462" s="8"/>
      <c r="IC1462" s="8"/>
    </row>
    <row r="1463" spans="1:237" x14ac:dyDescent="0.25">
      <c r="A1463" s="21" t="s">
        <v>85</v>
      </c>
      <c r="B1463" s="22" t="s">
        <v>86</v>
      </c>
      <c r="C1463" s="23">
        <v>354</v>
      </c>
      <c r="IB1463" s="8"/>
      <c r="IC1463" s="8"/>
    </row>
    <row r="1464" spans="1:237" x14ac:dyDescent="0.25">
      <c r="A1464" s="12" t="s">
        <v>24</v>
      </c>
      <c r="B1464" s="6"/>
      <c r="C1464" s="23">
        <v>37109</v>
      </c>
      <c r="IB1464" s="8"/>
      <c r="IC1464" s="8"/>
    </row>
    <row r="1465" spans="1:237" x14ac:dyDescent="0.25">
      <c r="A1465" s="21"/>
      <c r="B1465" s="6"/>
      <c r="C1465" s="23"/>
      <c r="IB1465" s="8"/>
      <c r="IC1465" s="8"/>
    </row>
    <row r="1466" spans="1:237" x14ac:dyDescent="0.25">
      <c r="A1466" s="12" t="s">
        <v>270</v>
      </c>
      <c r="B1466" s="6"/>
      <c r="C1466" s="23">
        <v>37109</v>
      </c>
      <c r="IB1466" s="8"/>
      <c r="IC1466" s="8"/>
    </row>
    <row r="1467" spans="1:237" x14ac:dyDescent="0.25">
      <c r="A1467" s="21"/>
      <c r="B1467" s="6"/>
      <c r="C1467" s="23"/>
      <c r="IB1467" s="8"/>
      <c r="IC1467" s="8"/>
    </row>
    <row r="1468" spans="1:237" x14ac:dyDescent="0.25">
      <c r="A1468" s="12" t="s">
        <v>271</v>
      </c>
      <c r="B1468" s="6"/>
      <c r="C1468" s="23">
        <v>37109</v>
      </c>
      <c r="IB1468" s="8"/>
      <c r="IC1468" s="8"/>
    </row>
    <row r="1469" spans="1:237" x14ac:dyDescent="0.25">
      <c r="A1469" s="21"/>
      <c r="B1469" s="6"/>
      <c r="C1469" s="23"/>
      <c r="IB1469" s="8"/>
      <c r="IC1469" s="8"/>
    </row>
    <row r="1470" spans="1:237" x14ac:dyDescent="0.25">
      <c r="A1470" s="12" t="s">
        <v>207</v>
      </c>
      <c r="B1470" s="6"/>
      <c r="C1470" s="7"/>
      <c r="IB1470" s="8"/>
      <c r="IC1470" s="8"/>
    </row>
    <row r="1471" spans="1:237" ht="31.5" x14ac:dyDescent="0.25">
      <c r="A1471" s="12" t="s">
        <v>272</v>
      </c>
      <c r="B1471" s="6"/>
      <c r="C1471" s="7"/>
      <c r="IB1471" s="8"/>
      <c r="IC1471" s="8"/>
    </row>
    <row r="1472" spans="1:237" x14ac:dyDescent="0.25">
      <c r="A1472" s="12" t="s">
        <v>5</v>
      </c>
      <c r="B1472" s="6"/>
      <c r="C1472" s="7"/>
      <c r="IB1472" s="8"/>
      <c r="IC1472" s="8"/>
    </row>
    <row r="1473" spans="1:237" x14ac:dyDescent="0.25">
      <c r="A1473" s="21" t="s">
        <v>18</v>
      </c>
      <c r="B1473" s="22" t="s">
        <v>19</v>
      </c>
      <c r="C1473" s="23">
        <v>47466</v>
      </c>
      <c r="IB1473" s="8"/>
      <c r="IC1473" s="8"/>
    </row>
    <row r="1474" spans="1:237" x14ac:dyDescent="0.25">
      <c r="A1474" s="21" t="s">
        <v>49</v>
      </c>
      <c r="B1474" s="22" t="s">
        <v>50</v>
      </c>
      <c r="C1474" s="23">
        <v>47466</v>
      </c>
      <c r="IB1474" s="8"/>
      <c r="IC1474" s="8"/>
    </row>
    <row r="1475" spans="1:237" x14ac:dyDescent="0.25">
      <c r="A1475" s="12" t="s">
        <v>24</v>
      </c>
      <c r="B1475" s="6"/>
      <c r="C1475" s="23">
        <v>47466</v>
      </c>
      <c r="IB1475" s="8"/>
      <c r="IC1475" s="8"/>
    </row>
    <row r="1476" spans="1:237" x14ac:dyDescent="0.25">
      <c r="A1476" s="21"/>
      <c r="B1476" s="6"/>
      <c r="C1476" s="23"/>
      <c r="IB1476" s="8"/>
      <c r="IC1476" s="8"/>
    </row>
    <row r="1477" spans="1:237" ht="31.5" x14ac:dyDescent="0.25">
      <c r="A1477" s="12" t="s">
        <v>273</v>
      </c>
      <c r="B1477" s="6"/>
      <c r="C1477" s="23">
        <v>47466</v>
      </c>
      <c r="IB1477" s="8"/>
      <c r="IC1477" s="8"/>
    </row>
    <row r="1478" spans="1:237" x14ac:dyDescent="0.25">
      <c r="A1478" s="21"/>
      <c r="B1478" s="6"/>
      <c r="C1478" s="23"/>
      <c r="IB1478" s="8"/>
      <c r="IC1478" s="8"/>
    </row>
    <row r="1479" spans="1:237" x14ac:dyDescent="0.25">
      <c r="A1479" s="12" t="s">
        <v>208</v>
      </c>
      <c r="B1479" s="6"/>
      <c r="C1479" s="7"/>
      <c r="IB1479" s="8"/>
      <c r="IC1479" s="8"/>
    </row>
    <row r="1480" spans="1:237" x14ac:dyDescent="0.25">
      <c r="A1480" s="12" t="s">
        <v>5</v>
      </c>
      <c r="B1480" s="6"/>
      <c r="C1480" s="7"/>
      <c r="IB1480" s="8"/>
      <c r="IC1480" s="8"/>
    </row>
    <row r="1481" spans="1:237" x14ac:dyDescent="0.25">
      <c r="A1481" s="21" t="s">
        <v>18</v>
      </c>
      <c r="B1481" s="22" t="s">
        <v>19</v>
      </c>
      <c r="C1481" s="23">
        <v>204487</v>
      </c>
      <c r="IB1481" s="8"/>
      <c r="IC1481" s="8"/>
    </row>
    <row r="1482" spans="1:237" x14ac:dyDescent="0.25">
      <c r="A1482" s="21" t="s">
        <v>47</v>
      </c>
      <c r="B1482" s="22" t="s">
        <v>48</v>
      </c>
      <c r="C1482" s="23">
        <v>1102</v>
      </c>
      <c r="IB1482" s="8"/>
      <c r="IC1482" s="8"/>
    </row>
    <row r="1483" spans="1:237" x14ac:dyDescent="0.25">
      <c r="A1483" s="21" t="s">
        <v>49</v>
      </c>
      <c r="B1483" s="22" t="s">
        <v>50</v>
      </c>
      <c r="C1483" s="23">
        <v>170485</v>
      </c>
      <c r="IB1483" s="8"/>
      <c r="IC1483" s="8"/>
    </row>
    <row r="1484" spans="1:237" x14ac:dyDescent="0.25">
      <c r="A1484" s="21" t="s">
        <v>77</v>
      </c>
      <c r="B1484" s="22" t="s">
        <v>78</v>
      </c>
      <c r="C1484" s="23">
        <v>32900</v>
      </c>
      <c r="IB1484" s="8"/>
      <c r="IC1484" s="8"/>
    </row>
    <row r="1485" spans="1:237" x14ac:dyDescent="0.25">
      <c r="A1485" s="21" t="s">
        <v>83</v>
      </c>
      <c r="B1485" s="22" t="s">
        <v>84</v>
      </c>
      <c r="C1485" s="23">
        <v>32</v>
      </c>
      <c r="IB1485" s="8"/>
      <c r="IC1485" s="8"/>
    </row>
    <row r="1486" spans="1:237" x14ac:dyDescent="0.25">
      <c r="A1486" s="21" t="s">
        <v>85</v>
      </c>
      <c r="B1486" s="22" t="s">
        <v>86</v>
      </c>
      <c r="C1486" s="23">
        <v>32</v>
      </c>
      <c r="IB1486" s="8"/>
      <c r="IC1486" s="8"/>
    </row>
    <row r="1487" spans="1:237" x14ac:dyDescent="0.25">
      <c r="A1487" s="12" t="s">
        <v>24</v>
      </c>
      <c r="B1487" s="6"/>
      <c r="C1487" s="23">
        <v>204519</v>
      </c>
      <c r="IB1487" s="8"/>
      <c r="IC1487" s="8"/>
    </row>
    <row r="1488" spans="1:237" x14ac:dyDescent="0.25">
      <c r="A1488" s="21"/>
      <c r="B1488" s="6"/>
      <c r="C1488" s="23"/>
      <c r="IB1488" s="8"/>
      <c r="IC1488" s="8"/>
    </row>
    <row r="1489" spans="1:237" ht="31.5" x14ac:dyDescent="0.25">
      <c r="A1489" s="12" t="s">
        <v>209</v>
      </c>
      <c r="B1489" s="6"/>
      <c r="C1489" s="23">
        <v>204519</v>
      </c>
      <c r="IB1489" s="8"/>
      <c r="IC1489" s="8"/>
    </row>
    <row r="1490" spans="1:237" x14ac:dyDescent="0.25">
      <c r="A1490" s="21"/>
      <c r="B1490" s="6"/>
      <c r="C1490" s="23"/>
      <c r="IB1490" s="8"/>
      <c r="IC1490" s="8"/>
    </row>
    <row r="1491" spans="1:237" x14ac:dyDescent="0.25">
      <c r="A1491" s="12" t="s">
        <v>210</v>
      </c>
      <c r="B1491" s="6"/>
      <c r="C1491" s="23">
        <v>251985</v>
      </c>
      <c r="IB1491" s="8"/>
      <c r="IC1491" s="8"/>
    </row>
    <row r="1492" spans="1:237" x14ac:dyDescent="0.25">
      <c r="A1492" s="21"/>
      <c r="B1492" s="6"/>
      <c r="C1492" s="23"/>
      <c r="IB1492" s="8"/>
      <c r="IC1492" s="8"/>
    </row>
    <row r="1493" spans="1:237" x14ac:dyDescent="0.25">
      <c r="A1493" s="12" t="s">
        <v>211</v>
      </c>
      <c r="B1493" s="6"/>
      <c r="C1493" s="7"/>
      <c r="IB1493" s="8"/>
      <c r="IC1493" s="8"/>
    </row>
    <row r="1494" spans="1:237" x14ac:dyDescent="0.25">
      <c r="A1494" s="12" t="s">
        <v>274</v>
      </c>
      <c r="B1494" s="6"/>
      <c r="C1494" s="7"/>
      <c r="IB1494" s="8"/>
      <c r="IC1494" s="8"/>
    </row>
    <row r="1495" spans="1:237" x14ac:dyDescent="0.25">
      <c r="A1495" s="12" t="s">
        <v>5</v>
      </c>
      <c r="B1495" s="6"/>
      <c r="C1495" s="7"/>
      <c r="IB1495" s="8"/>
      <c r="IC1495" s="8"/>
    </row>
    <row r="1496" spans="1:237" x14ac:dyDescent="0.25">
      <c r="A1496" s="21" t="s">
        <v>18</v>
      </c>
      <c r="B1496" s="22" t="s">
        <v>19</v>
      </c>
      <c r="C1496" s="23">
        <v>-3922</v>
      </c>
      <c r="IB1496" s="8"/>
      <c r="IC1496" s="8"/>
    </row>
    <row r="1497" spans="1:237" x14ac:dyDescent="0.25">
      <c r="A1497" s="21" t="s">
        <v>47</v>
      </c>
      <c r="B1497" s="22" t="s">
        <v>48</v>
      </c>
      <c r="C1497" s="23">
        <v>-3922</v>
      </c>
      <c r="IB1497" s="8"/>
      <c r="IC1497" s="8"/>
    </row>
    <row r="1498" spans="1:237" x14ac:dyDescent="0.25">
      <c r="A1498" s="12" t="s">
        <v>24</v>
      </c>
      <c r="B1498" s="6"/>
      <c r="C1498" s="23">
        <v>-3922</v>
      </c>
      <c r="IB1498" s="8"/>
      <c r="IC1498" s="8"/>
    </row>
    <row r="1499" spans="1:237" x14ac:dyDescent="0.25">
      <c r="A1499" s="21"/>
      <c r="B1499" s="6"/>
      <c r="C1499" s="23"/>
      <c r="IB1499" s="8"/>
      <c r="IC1499" s="8"/>
    </row>
    <row r="1500" spans="1:237" x14ac:dyDescent="0.25">
      <c r="A1500" s="12" t="s">
        <v>275</v>
      </c>
      <c r="B1500" s="6"/>
      <c r="C1500" s="23">
        <v>-3922</v>
      </c>
      <c r="IB1500" s="8"/>
      <c r="IC1500" s="8"/>
    </row>
    <row r="1501" spans="1:237" x14ac:dyDescent="0.25">
      <c r="A1501" s="21"/>
      <c r="B1501" s="6"/>
      <c r="C1501" s="23"/>
      <c r="IB1501" s="8"/>
      <c r="IC1501" s="8"/>
    </row>
    <row r="1502" spans="1:237" x14ac:dyDescent="0.25">
      <c r="A1502" s="12" t="s">
        <v>276</v>
      </c>
      <c r="B1502" s="6"/>
      <c r="C1502" s="7"/>
      <c r="IB1502" s="8"/>
      <c r="IC1502" s="8"/>
    </row>
    <row r="1503" spans="1:237" x14ac:dyDescent="0.25">
      <c r="A1503" s="12" t="s">
        <v>5</v>
      </c>
      <c r="B1503" s="6"/>
      <c r="C1503" s="7"/>
      <c r="IB1503" s="8"/>
      <c r="IC1503" s="8"/>
    </row>
    <row r="1504" spans="1:237" ht="31.5" x14ac:dyDescent="0.25">
      <c r="A1504" s="21" t="s">
        <v>27</v>
      </c>
      <c r="B1504" s="22" t="s">
        <v>28</v>
      </c>
      <c r="C1504" s="23">
        <v>7618</v>
      </c>
      <c r="IB1504" s="8"/>
      <c r="IC1504" s="8"/>
    </row>
    <row r="1505" spans="1:237" x14ac:dyDescent="0.25">
      <c r="A1505" s="21" t="s">
        <v>29</v>
      </c>
      <c r="B1505" s="22" t="s">
        <v>30</v>
      </c>
      <c r="C1505" s="23">
        <v>7618</v>
      </c>
      <c r="IB1505" s="8"/>
      <c r="IC1505" s="8"/>
    </row>
    <row r="1506" spans="1:237" x14ac:dyDescent="0.25">
      <c r="A1506" s="21" t="s">
        <v>6</v>
      </c>
      <c r="B1506" s="22" t="s">
        <v>7</v>
      </c>
      <c r="C1506" s="23">
        <v>4144</v>
      </c>
      <c r="IB1506" s="8"/>
      <c r="IC1506" s="8"/>
    </row>
    <row r="1507" spans="1:237" x14ac:dyDescent="0.25">
      <c r="A1507" s="21" t="s">
        <v>33</v>
      </c>
      <c r="B1507" s="22" t="s">
        <v>34</v>
      </c>
      <c r="C1507" s="23">
        <v>4094</v>
      </c>
      <c r="IB1507" s="8"/>
      <c r="IC1507" s="8"/>
    </row>
    <row r="1508" spans="1:237" ht="31.5" x14ac:dyDescent="0.25">
      <c r="A1508" s="21" t="s">
        <v>35</v>
      </c>
      <c r="B1508" s="22" t="s">
        <v>36</v>
      </c>
      <c r="C1508" s="23">
        <v>50</v>
      </c>
      <c r="IB1508" s="8"/>
      <c r="IC1508" s="8"/>
    </row>
    <row r="1509" spans="1:237" x14ac:dyDescent="0.25">
      <c r="A1509" s="21" t="s">
        <v>10</v>
      </c>
      <c r="B1509" s="22" t="s">
        <v>11</v>
      </c>
      <c r="C1509" s="23">
        <v>1263</v>
      </c>
      <c r="IB1509" s="8"/>
      <c r="IC1509" s="8"/>
    </row>
    <row r="1510" spans="1:237" ht="31.5" x14ac:dyDescent="0.25">
      <c r="A1510" s="21" t="s">
        <v>12</v>
      </c>
      <c r="B1510" s="22" t="s">
        <v>13</v>
      </c>
      <c r="C1510" s="23">
        <v>764</v>
      </c>
      <c r="IB1510" s="8"/>
      <c r="IC1510" s="8"/>
    </row>
    <row r="1511" spans="1:237" x14ac:dyDescent="0.25">
      <c r="A1511" s="21" t="s">
        <v>14</v>
      </c>
      <c r="B1511" s="22" t="s">
        <v>15</v>
      </c>
      <c r="C1511" s="23">
        <v>315</v>
      </c>
      <c r="IB1511" s="8"/>
      <c r="IC1511" s="8"/>
    </row>
    <row r="1512" spans="1:237" x14ac:dyDescent="0.25">
      <c r="A1512" s="21" t="s">
        <v>16</v>
      </c>
      <c r="B1512" s="22" t="s">
        <v>17</v>
      </c>
      <c r="C1512" s="23">
        <v>184</v>
      </c>
      <c r="IB1512" s="8"/>
      <c r="IC1512" s="8"/>
    </row>
    <row r="1513" spans="1:237" x14ac:dyDescent="0.25">
      <c r="A1513" s="21" t="s">
        <v>18</v>
      </c>
      <c r="B1513" s="22" t="s">
        <v>19</v>
      </c>
      <c r="C1513" s="23">
        <v>5919</v>
      </c>
      <c r="IB1513" s="8"/>
      <c r="IC1513" s="8"/>
    </row>
    <row r="1514" spans="1:237" x14ac:dyDescent="0.25">
      <c r="A1514" s="21" t="s">
        <v>20</v>
      </c>
      <c r="B1514" s="22" t="s">
        <v>21</v>
      </c>
      <c r="C1514" s="23">
        <v>0</v>
      </c>
      <c r="IB1514" s="8"/>
      <c r="IC1514" s="8"/>
    </row>
    <row r="1515" spans="1:237" x14ac:dyDescent="0.25">
      <c r="A1515" s="21" t="s">
        <v>49</v>
      </c>
      <c r="B1515" s="22" t="s">
        <v>50</v>
      </c>
      <c r="C1515" s="23">
        <v>5919</v>
      </c>
      <c r="IB1515" s="8"/>
      <c r="IC1515" s="8"/>
    </row>
    <row r="1516" spans="1:237" x14ac:dyDescent="0.25">
      <c r="A1516" s="21" t="s">
        <v>83</v>
      </c>
      <c r="B1516" s="22" t="s">
        <v>84</v>
      </c>
      <c r="C1516" s="23">
        <v>70</v>
      </c>
      <c r="IB1516" s="8"/>
      <c r="IC1516" s="8"/>
    </row>
    <row r="1517" spans="1:237" x14ac:dyDescent="0.25">
      <c r="A1517" s="21" t="s">
        <v>85</v>
      </c>
      <c r="B1517" s="22" t="s">
        <v>86</v>
      </c>
      <c r="C1517" s="23">
        <v>70</v>
      </c>
      <c r="IB1517" s="8"/>
      <c r="IC1517" s="8"/>
    </row>
    <row r="1518" spans="1:237" x14ac:dyDescent="0.25">
      <c r="A1518" s="12" t="s">
        <v>24</v>
      </c>
      <c r="B1518" s="6"/>
      <c r="C1518" s="23">
        <v>19014</v>
      </c>
      <c r="IB1518" s="8"/>
      <c r="IC1518" s="8"/>
    </row>
    <row r="1519" spans="1:237" x14ac:dyDescent="0.25">
      <c r="A1519" s="21"/>
      <c r="B1519" s="6"/>
      <c r="C1519" s="23"/>
      <c r="IB1519" s="8"/>
      <c r="IC1519" s="8"/>
    </row>
    <row r="1520" spans="1:237" x14ac:dyDescent="0.25">
      <c r="A1520" s="12" t="s">
        <v>277</v>
      </c>
      <c r="B1520" s="6"/>
      <c r="C1520" s="23">
        <v>19014</v>
      </c>
      <c r="IB1520" s="8"/>
      <c r="IC1520" s="8"/>
    </row>
    <row r="1521" spans="1:237" x14ac:dyDescent="0.25">
      <c r="A1521" s="21"/>
      <c r="B1521" s="6"/>
      <c r="C1521" s="23"/>
      <c r="IB1521" s="8"/>
      <c r="IC1521" s="8"/>
    </row>
    <row r="1522" spans="1:237" x14ac:dyDescent="0.25">
      <c r="A1522" s="12" t="s">
        <v>278</v>
      </c>
      <c r="B1522" s="6"/>
      <c r="C1522" s="7"/>
      <c r="IB1522" s="8"/>
      <c r="IC1522" s="8"/>
    </row>
    <row r="1523" spans="1:237" x14ac:dyDescent="0.25">
      <c r="A1523" s="12" t="s">
        <v>5</v>
      </c>
      <c r="B1523" s="6"/>
      <c r="C1523" s="7"/>
      <c r="IB1523" s="8"/>
      <c r="IC1523" s="8"/>
    </row>
    <row r="1524" spans="1:237" ht="31.5" x14ac:dyDescent="0.25">
      <c r="A1524" s="21" t="s">
        <v>27</v>
      </c>
      <c r="B1524" s="22" t="s">
        <v>28</v>
      </c>
      <c r="C1524" s="23">
        <v>28999</v>
      </c>
      <c r="IB1524" s="8"/>
      <c r="IC1524" s="8"/>
    </row>
    <row r="1525" spans="1:237" x14ac:dyDescent="0.25">
      <c r="A1525" s="21" t="s">
        <v>29</v>
      </c>
      <c r="B1525" s="22" t="s">
        <v>30</v>
      </c>
      <c r="C1525" s="23">
        <v>28999</v>
      </c>
      <c r="IB1525" s="8"/>
      <c r="IC1525" s="8"/>
    </row>
    <row r="1526" spans="1:237" x14ac:dyDescent="0.25">
      <c r="A1526" s="21" t="s">
        <v>6</v>
      </c>
      <c r="B1526" s="22" t="s">
        <v>7</v>
      </c>
      <c r="C1526" s="23">
        <v>728</v>
      </c>
      <c r="IB1526" s="8"/>
      <c r="IC1526" s="8"/>
    </row>
    <row r="1527" spans="1:237" ht="31.5" x14ac:dyDescent="0.25">
      <c r="A1527" s="21" t="s">
        <v>35</v>
      </c>
      <c r="B1527" s="22" t="s">
        <v>36</v>
      </c>
      <c r="C1527" s="23">
        <v>595</v>
      </c>
      <c r="IB1527" s="8"/>
      <c r="IC1527" s="8"/>
    </row>
    <row r="1528" spans="1:237" x14ac:dyDescent="0.25">
      <c r="A1528" s="21" t="s">
        <v>37</v>
      </c>
      <c r="B1528" s="22" t="s">
        <v>38</v>
      </c>
      <c r="C1528" s="23">
        <v>133</v>
      </c>
      <c r="IB1528" s="8"/>
      <c r="IC1528" s="8"/>
    </row>
    <row r="1529" spans="1:237" x14ac:dyDescent="0.25">
      <c r="A1529" s="21" t="s">
        <v>10</v>
      </c>
      <c r="B1529" s="22" t="s">
        <v>11</v>
      </c>
      <c r="C1529" s="23">
        <v>5870</v>
      </c>
      <c r="IB1529" s="8"/>
      <c r="IC1529" s="8"/>
    </row>
    <row r="1530" spans="1:237" ht="31.5" x14ac:dyDescent="0.25">
      <c r="A1530" s="21" t="s">
        <v>12</v>
      </c>
      <c r="B1530" s="22" t="s">
        <v>13</v>
      </c>
      <c r="C1530" s="23">
        <v>3675</v>
      </c>
      <c r="IB1530" s="8"/>
      <c r="IC1530" s="8"/>
    </row>
    <row r="1531" spans="1:237" x14ac:dyDescent="0.25">
      <c r="A1531" s="21" t="s">
        <v>14</v>
      </c>
      <c r="B1531" s="22" t="s">
        <v>15</v>
      </c>
      <c r="C1531" s="23">
        <v>1466</v>
      </c>
      <c r="IB1531" s="8"/>
      <c r="IC1531" s="8"/>
    </row>
    <row r="1532" spans="1:237" x14ac:dyDescent="0.25">
      <c r="A1532" s="21" t="s">
        <v>16</v>
      </c>
      <c r="B1532" s="22" t="s">
        <v>17</v>
      </c>
      <c r="C1532" s="23">
        <v>729</v>
      </c>
      <c r="IB1532" s="8"/>
      <c r="IC1532" s="8"/>
    </row>
    <row r="1533" spans="1:237" x14ac:dyDescent="0.25">
      <c r="A1533" s="21" t="s">
        <v>18</v>
      </c>
      <c r="B1533" s="22" t="s">
        <v>19</v>
      </c>
      <c r="C1533" s="23">
        <v>21307</v>
      </c>
      <c r="IB1533" s="8"/>
      <c r="IC1533" s="8"/>
    </row>
    <row r="1534" spans="1:237" x14ac:dyDescent="0.25">
      <c r="A1534" s="21" t="s">
        <v>55</v>
      </c>
      <c r="B1534" s="22" t="s">
        <v>56</v>
      </c>
      <c r="C1534" s="23">
        <v>5503</v>
      </c>
      <c r="IB1534" s="8"/>
      <c r="IC1534" s="8"/>
    </row>
    <row r="1535" spans="1:237" x14ac:dyDescent="0.25">
      <c r="A1535" s="21" t="s">
        <v>97</v>
      </c>
      <c r="B1535" s="22" t="s">
        <v>98</v>
      </c>
      <c r="C1535" s="23">
        <v>3592</v>
      </c>
      <c r="IB1535" s="8"/>
      <c r="IC1535" s="8"/>
    </row>
    <row r="1536" spans="1:237" x14ac:dyDescent="0.25">
      <c r="A1536" s="21" t="s">
        <v>20</v>
      </c>
      <c r="B1536" s="22" t="s">
        <v>21</v>
      </c>
      <c r="C1536" s="23">
        <v>610</v>
      </c>
      <c r="IB1536" s="8"/>
      <c r="IC1536" s="8"/>
    </row>
    <row r="1537" spans="1:237" x14ac:dyDescent="0.25">
      <c r="A1537" s="21" t="s">
        <v>47</v>
      </c>
      <c r="B1537" s="22" t="s">
        <v>48</v>
      </c>
      <c r="C1537" s="23">
        <v>1447</v>
      </c>
      <c r="IB1537" s="8"/>
      <c r="IC1537" s="8"/>
    </row>
    <row r="1538" spans="1:237" x14ac:dyDescent="0.25">
      <c r="A1538" s="21" t="s">
        <v>49</v>
      </c>
      <c r="B1538" s="22" t="s">
        <v>50</v>
      </c>
      <c r="C1538" s="23">
        <v>10135</v>
      </c>
      <c r="IB1538" s="8"/>
      <c r="IC1538" s="8"/>
    </row>
    <row r="1539" spans="1:237" x14ac:dyDescent="0.25">
      <c r="A1539" s="21" t="s">
        <v>22</v>
      </c>
      <c r="B1539" s="22" t="s">
        <v>23</v>
      </c>
      <c r="C1539" s="23">
        <v>20</v>
      </c>
      <c r="IB1539" s="8"/>
      <c r="IC1539" s="8"/>
    </row>
    <row r="1540" spans="1:237" x14ac:dyDescent="0.25">
      <c r="A1540" s="21" t="s">
        <v>83</v>
      </c>
      <c r="B1540" s="22" t="s">
        <v>84</v>
      </c>
      <c r="C1540" s="23">
        <v>430</v>
      </c>
      <c r="IB1540" s="8"/>
      <c r="IC1540" s="8"/>
    </row>
    <row r="1541" spans="1:237" x14ac:dyDescent="0.25">
      <c r="A1541" s="21" t="s">
        <v>85</v>
      </c>
      <c r="B1541" s="22" t="s">
        <v>86</v>
      </c>
      <c r="C1541" s="23">
        <v>430</v>
      </c>
      <c r="IB1541" s="8"/>
      <c r="IC1541" s="8"/>
    </row>
    <row r="1542" spans="1:237" x14ac:dyDescent="0.25">
      <c r="A1542" s="12" t="s">
        <v>24</v>
      </c>
      <c r="B1542" s="6"/>
      <c r="C1542" s="23">
        <v>57334</v>
      </c>
      <c r="IB1542" s="8"/>
      <c r="IC1542" s="8"/>
    </row>
    <row r="1543" spans="1:237" x14ac:dyDescent="0.25">
      <c r="A1543" s="21"/>
      <c r="B1543" s="6"/>
      <c r="C1543" s="23"/>
      <c r="IB1543" s="8"/>
      <c r="IC1543" s="8"/>
    </row>
    <row r="1544" spans="1:237" x14ac:dyDescent="0.25">
      <c r="A1544" s="12" t="s">
        <v>279</v>
      </c>
      <c r="B1544" s="6"/>
      <c r="C1544" s="23">
        <v>57334</v>
      </c>
      <c r="IB1544" s="8"/>
      <c r="IC1544" s="8"/>
    </row>
    <row r="1545" spans="1:237" x14ac:dyDescent="0.25">
      <c r="A1545" s="21"/>
      <c r="B1545" s="6"/>
      <c r="C1545" s="23"/>
      <c r="IB1545" s="8"/>
      <c r="IC1545" s="8"/>
    </row>
    <row r="1546" spans="1:237" x14ac:dyDescent="0.25">
      <c r="A1546" s="12" t="s">
        <v>212</v>
      </c>
      <c r="B1546" s="6"/>
      <c r="C1546" s="7"/>
      <c r="IB1546" s="8"/>
      <c r="IC1546" s="8"/>
    </row>
    <row r="1547" spans="1:237" x14ac:dyDescent="0.25">
      <c r="A1547" s="12" t="s">
        <v>5</v>
      </c>
      <c r="B1547" s="6"/>
      <c r="C1547" s="7"/>
      <c r="IB1547" s="8"/>
      <c r="IC1547" s="8"/>
    </row>
    <row r="1548" spans="1:237" ht="31.5" x14ac:dyDescent="0.25">
      <c r="A1548" s="21" t="s">
        <v>27</v>
      </c>
      <c r="B1548" s="22" t="s">
        <v>28</v>
      </c>
      <c r="C1548" s="23">
        <v>141147</v>
      </c>
      <c r="IB1548" s="8"/>
      <c r="IC1548" s="8"/>
    </row>
    <row r="1549" spans="1:237" x14ac:dyDescent="0.25">
      <c r="A1549" s="21" t="s">
        <v>29</v>
      </c>
      <c r="B1549" s="22" t="s">
        <v>30</v>
      </c>
      <c r="C1549" s="23">
        <v>141147</v>
      </c>
      <c r="IB1549" s="8"/>
      <c r="IC1549" s="8"/>
    </row>
    <row r="1550" spans="1:237" x14ac:dyDescent="0.25">
      <c r="A1550" s="21" t="s">
        <v>6</v>
      </c>
      <c r="B1550" s="22" t="s">
        <v>7</v>
      </c>
      <c r="C1550" s="23">
        <v>25365</v>
      </c>
      <c r="IB1550" s="8"/>
      <c r="IC1550" s="8"/>
    </row>
    <row r="1551" spans="1:237" x14ac:dyDescent="0.25">
      <c r="A1551" s="21" t="s">
        <v>33</v>
      </c>
      <c r="B1551" s="22" t="s">
        <v>34</v>
      </c>
      <c r="C1551" s="23">
        <v>15832</v>
      </c>
      <c r="IB1551" s="8"/>
      <c r="IC1551" s="8"/>
    </row>
    <row r="1552" spans="1:237" ht="31.5" x14ac:dyDescent="0.25">
      <c r="A1552" s="21" t="s">
        <v>35</v>
      </c>
      <c r="B1552" s="22" t="s">
        <v>36</v>
      </c>
      <c r="C1552" s="23">
        <v>1509</v>
      </c>
      <c r="IB1552" s="8"/>
      <c r="IC1552" s="8"/>
    </row>
    <row r="1553" spans="1:237" x14ac:dyDescent="0.25">
      <c r="A1553" s="21" t="s">
        <v>45</v>
      </c>
      <c r="B1553" s="22" t="s">
        <v>46</v>
      </c>
      <c r="C1553" s="23">
        <v>7510</v>
      </c>
      <c r="IB1553" s="8"/>
      <c r="IC1553" s="8"/>
    </row>
    <row r="1554" spans="1:237" x14ac:dyDescent="0.25">
      <c r="A1554" s="21" t="s">
        <v>37</v>
      </c>
      <c r="B1554" s="22" t="s">
        <v>38</v>
      </c>
      <c r="C1554" s="23">
        <v>514</v>
      </c>
      <c r="IB1554" s="8"/>
      <c r="IC1554" s="8"/>
    </row>
    <row r="1555" spans="1:237" x14ac:dyDescent="0.25">
      <c r="A1555" s="21" t="s">
        <v>10</v>
      </c>
      <c r="B1555" s="22" t="s">
        <v>11</v>
      </c>
      <c r="C1555" s="23">
        <v>29872</v>
      </c>
      <c r="IB1555" s="8"/>
      <c r="IC1555" s="8"/>
    </row>
    <row r="1556" spans="1:237" ht="31.5" x14ac:dyDescent="0.25">
      <c r="A1556" s="21" t="s">
        <v>12</v>
      </c>
      <c r="B1556" s="22" t="s">
        <v>13</v>
      </c>
      <c r="C1556" s="23">
        <v>18801</v>
      </c>
      <c r="IB1556" s="8"/>
      <c r="IC1556" s="8"/>
    </row>
    <row r="1557" spans="1:237" x14ac:dyDescent="0.25">
      <c r="A1557" s="21" t="s">
        <v>14</v>
      </c>
      <c r="B1557" s="22" t="s">
        <v>15</v>
      </c>
      <c r="C1557" s="23">
        <v>7660</v>
      </c>
      <c r="IB1557" s="8"/>
      <c r="IC1557" s="8"/>
    </row>
    <row r="1558" spans="1:237" x14ac:dyDescent="0.25">
      <c r="A1558" s="21" t="s">
        <v>16</v>
      </c>
      <c r="B1558" s="22" t="s">
        <v>17</v>
      </c>
      <c r="C1558" s="23">
        <v>3411</v>
      </c>
      <c r="IB1558" s="8"/>
      <c r="IC1558" s="8"/>
    </row>
    <row r="1559" spans="1:237" x14ac:dyDescent="0.25">
      <c r="A1559" s="21" t="s">
        <v>18</v>
      </c>
      <c r="B1559" s="22" t="s">
        <v>19</v>
      </c>
      <c r="C1559" s="23">
        <v>27486</v>
      </c>
      <c r="IB1559" s="8"/>
      <c r="IC1559" s="8"/>
    </row>
    <row r="1560" spans="1:237" x14ac:dyDescent="0.25">
      <c r="A1560" s="21" t="s">
        <v>20</v>
      </c>
      <c r="B1560" s="22" t="s">
        <v>21</v>
      </c>
      <c r="C1560" s="23">
        <v>558</v>
      </c>
      <c r="IB1560" s="8"/>
      <c r="IC1560" s="8"/>
    </row>
    <row r="1561" spans="1:237" x14ac:dyDescent="0.25">
      <c r="A1561" s="21" t="s">
        <v>47</v>
      </c>
      <c r="B1561" s="22" t="s">
        <v>48</v>
      </c>
      <c r="C1561" s="23">
        <v>13032</v>
      </c>
      <c r="IB1561" s="8"/>
      <c r="IC1561" s="8"/>
    </row>
    <row r="1562" spans="1:237" x14ac:dyDescent="0.25">
      <c r="A1562" s="21" t="s">
        <v>49</v>
      </c>
      <c r="B1562" s="22" t="s">
        <v>50</v>
      </c>
      <c r="C1562" s="23">
        <v>7101</v>
      </c>
      <c r="IB1562" s="8"/>
      <c r="IC1562" s="8"/>
    </row>
    <row r="1563" spans="1:237" x14ac:dyDescent="0.25">
      <c r="A1563" s="21" t="s">
        <v>22</v>
      </c>
      <c r="B1563" s="22" t="s">
        <v>23</v>
      </c>
      <c r="C1563" s="23">
        <v>640</v>
      </c>
      <c r="IB1563" s="8"/>
      <c r="IC1563" s="8"/>
    </row>
    <row r="1564" spans="1:237" x14ac:dyDescent="0.25">
      <c r="A1564" s="21" t="s">
        <v>79</v>
      </c>
      <c r="B1564" s="22" t="s">
        <v>80</v>
      </c>
      <c r="C1564" s="23">
        <v>35</v>
      </c>
      <c r="IB1564" s="8"/>
      <c r="IC1564" s="8"/>
    </row>
    <row r="1565" spans="1:237" x14ac:dyDescent="0.25">
      <c r="A1565" s="21" t="s">
        <v>193</v>
      </c>
      <c r="B1565" s="22" t="s">
        <v>194</v>
      </c>
      <c r="C1565" s="23">
        <v>6120</v>
      </c>
      <c r="IB1565" s="8"/>
      <c r="IC1565" s="8"/>
    </row>
    <row r="1566" spans="1:237" x14ac:dyDescent="0.25">
      <c r="A1566" s="12" t="s">
        <v>24</v>
      </c>
      <c r="B1566" s="6"/>
      <c r="C1566" s="23">
        <v>223870</v>
      </c>
      <c r="IB1566" s="8"/>
      <c r="IC1566" s="8"/>
    </row>
    <row r="1567" spans="1:237" x14ac:dyDescent="0.25">
      <c r="A1567" s="21"/>
      <c r="B1567" s="6"/>
      <c r="C1567" s="23"/>
      <c r="IB1567" s="8"/>
      <c r="IC1567" s="8"/>
    </row>
    <row r="1568" spans="1:237" x14ac:dyDescent="0.25">
      <c r="A1568" s="12" t="s">
        <v>213</v>
      </c>
      <c r="B1568" s="6"/>
      <c r="C1568" s="23">
        <v>223870</v>
      </c>
      <c r="IB1568" s="8"/>
      <c r="IC1568" s="8"/>
    </row>
    <row r="1569" spans="1:237" x14ac:dyDescent="0.25">
      <c r="A1569" s="21"/>
      <c r="B1569" s="6"/>
      <c r="C1569" s="23"/>
      <c r="IB1569" s="8"/>
      <c r="IC1569" s="8"/>
    </row>
    <row r="1570" spans="1:237" x14ac:dyDescent="0.25">
      <c r="A1570" s="12" t="s">
        <v>214</v>
      </c>
      <c r="B1570" s="6"/>
      <c r="C1570" s="23">
        <v>296296</v>
      </c>
      <c r="IB1570" s="8"/>
      <c r="IC1570" s="8"/>
    </row>
    <row r="1571" spans="1:237" x14ac:dyDescent="0.25">
      <c r="A1571" s="21"/>
      <c r="B1571" s="6"/>
      <c r="C1571" s="23"/>
      <c r="IB1571" s="8"/>
      <c r="IC1571" s="8"/>
    </row>
    <row r="1572" spans="1:237" x14ac:dyDescent="0.25">
      <c r="A1572" s="12" t="s">
        <v>215</v>
      </c>
      <c r="B1572" s="6"/>
      <c r="C1572" s="23">
        <v>585390</v>
      </c>
      <c r="IB1572" s="8"/>
      <c r="IC1572" s="8"/>
    </row>
    <row r="1573" spans="1:237" x14ac:dyDescent="0.25">
      <c r="A1573" s="21"/>
      <c r="B1573" s="6"/>
      <c r="C1573" s="23"/>
      <c r="IB1573" s="8"/>
      <c r="IC1573" s="8"/>
    </row>
    <row r="1574" spans="1:237" x14ac:dyDescent="0.25">
      <c r="A1574" s="21"/>
      <c r="B1574" s="6"/>
      <c r="C1574" s="23"/>
      <c r="IB1574" s="8"/>
      <c r="IC1574" s="8"/>
    </row>
    <row r="1575" spans="1:237" x14ac:dyDescent="0.25">
      <c r="A1575" s="12" t="s">
        <v>280</v>
      </c>
      <c r="B1575" s="6"/>
      <c r="C1575" s="7"/>
      <c r="IB1575" s="8"/>
      <c r="IC1575" s="8"/>
    </row>
    <row r="1576" spans="1:237" x14ac:dyDescent="0.25">
      <c r="A1576" s="12" t="s">
        <v>69</v>
      </c>
      <c r="B1576" s="6"/>
      <c r="C1576" s="7"/>
      <c r="IB1576" s="8"/>
      <c r="IC1576" s="8"/>
    </row>
    <row r="1577" spans="1:237" x14ac:dyDescent="0.25">
      <c r="A1577" s="12" t="s">
        <v>281</v>
      </c>
      <c r="B1577" s="6"/>
      <c r="C1577" s="7"/>
      <c r="IB1577" s="8"/>
      <c r="IC1577" s="8"/>
    </row>
    <row r="1578" spans="1:237" x14ac:dyDescent="0.25">
      <c r="A1578" s="12" t="s">
        <v>282</v>
      </c>
      <c r="B1578" s="6"/>
      <c r="C1578" s="7"/>
      <c r="IB1578" s="8"/>
      <c r="IC1578" s="8"/>
    </row>
    <row r="1579" spans="1:237" x14ac:dyDescent="0.25">
      <c r="A1579" s="21" t="s">
        <v>283</v>
      </c>
      <c r="B1579" s="22" t="s">
        <v>284</v>
      </c>
      <c r="C1579" s="23">
        <v>6527</v>
      </c>
      <c r="IB1579" s="8"/>
      <c r="IC1579" s="8"/>
    </row>
    <row r="1580" spans="1:237" x14ac:dyDescent="0.25">
      <c r="A1580" s="21" t="s">
        <v>285</v>
      </c>
      <c r="B1580" s="22" t="s">
        <v>286</v>
      </c>
      <c r="C1580" s="23">
        <v>5619</v>
      </c>
      <c r="IB1580" s="8"/>
      <c r="IC1580" s="8"/>
    </row>
    <row r="1581" spans="1:237" x14ac:dyDescent="0.25">
      <c r="A1581" s="21" t="s">
        <v>287</v>
      </c>
      <c r="B1581" s="22" t="s">
        <v>288</v>
      </c>
      <c r="C1581" s="23">
        <v>908</v>
      </c>
      <c r="IB1581" s="8"/>
      <c r="IC1581" s="8"/>
    </row>
    <row r="1582" spans="1:237" x14ac:dyDescent="0.25">
      <c r="A1582" s="12" t="s">
        <v>289</v>
      </c>
      <c r="B1582" s="6"/>
      <c r="C1582" s="23">
        <v>6527</v>
      </c>
      <c r="IB1582" s="8"/>
      <c r="IC1582" s="8"/>
    </row>
    <row r="1583" spans="1:237" x14ac:dyDescent="0.25">
      <c r="A1583" s="21"/>
      <c r="B1583" s="6"/>
      <c r="C1583" s="23"/>
      <c r="IB1583" s="8"/>
      <c r="IC1583" s="8"/>
    </row>
    <row r="1584" spans="1:237" x14ac:dyDescent="0.25">
      <c r="A1584" s="12" t="s">
        <v>290</v>
      </c>
      <c r="B1584" s="6"/>
      <c r="C1584" s="23">
        <v>6527</v>
      </c>
      <c r="IB1584" s="8"/>
      <c r="IC1584" s="8"/>
    </row>
    <row r="1585" spans="1:237" x14ac:dyDescent="0.25">
      <c r="A1585" s="21"/>
      <c r="B1585" s="6"/>
      <c r="C1585" s="23"/>
      <c r="IB1585" s="8"/>
      <c r="IC1585" s="8"/>
    </row>
    <row r="1586" spans="1:237" x14ac:dyDescent="0.25">
      <c r="A1586" s="12" t="s">
        <v>134</v>
      </c>
      <c r="B1586" s="6"/>
      <c r="C1586" s="23">
        <v>6527</v>
      </c>
      <c r="IB1586" s="8"/>
      <c r="IC1586" s="8"/>
    </row>
    <row r="1587" spans="1:237" x14ac:dyDescent="0.25">
      <c r="A1587" s="21"/>
      <c r="B1587" s="6"/>
      <c r="C1587" s="23"/>
      <c r="IB1587" s="8"/>
      <c r="IC1587" s="8"/>
    </row>
    <row r="1588" spans="1:237" x14ac:dyDescent="0.25">
      <c r="A1588" s="12" t="s">
        <v>291</v>
      </c>
      <c r="B1588" s="6"/>
      <c r="C1588" s="23">
        <v>6527</v>
      </c>
      <c r="IB1588" s="8"/>
      <c r="IC1588" s="8"/>
    </row>
    <row r="1589" spans="1:237" x14ac:dyDescent="0.25">
      <c r="A1589" s="12" t="s">
        <v>300</v>
      </c>
      <c r="B1589" s="6"/>
      <c r="C1589" s="23">
        <v>7675801</v>
      </c>
      <c r="IB1589" s="8"/>
      <c r="IC1589" s="8"/>
    </row>
    <row r="1590" spans="1:237" s="15" customFormat="1" x14ac:dyDescent="0.25">
      <c r="A1590" s="13" t="s">
        <v>292</v>
      </c>
      <c r="B1590" s="3"/>
      <c r="C1590" s="7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14"/>
      <c r="V1590" s="14"/>
      <c r="W1590" s="14"/>
      <c r="X1590" s="14"/>
      <c r="Y1590" s="14"/>
      <c r="Z1590" s="14"/>
      <c r="AA1590" s="14"/>
      <c r="AB1590" s="14"/>
      <c r="AC1590" s="14"/>
      <c r="AD1590" s="14"/>
      <c r="AE1590" s="14"/>
      <c r="AF1590" s="14"/>
      <c r="AG1590" s="14"/>
      <c r="AH1590" s="14"/>
      <c r="AI1590" s="14"/>
      <c r="AJ1590" s="14"/>
      <c r="AK1590" s="14"/>
      <c r="AL1590" s="14"/>
      <c r="AM1590" s="14"/>
      <c r="AN1590" s="14"/>
      <c r="AO1590" s="14"/>
      <c r="AP1590" s="14"/>
      <c r="AQ1590" s="14"/>
      <c r="AR1590" s="14"/>
      <c r="AS1590" s="14"/>
      <c r="AT1590" s="14"/>
      <c r="AU1590" s="14"/>
      <c r="AV1590" s="14"/>
      <c r="AW1590" s="14"/>
      <c r="AX1590" s="14"/>
      <c r="AY1590" s="14"/>
      <c r="AZ1590" s="14"/>
      <c r="BA1590" s="14"/>
      <c r="BB1590" s="14"/>
      <c r="BC1590" s="14"/>
      <c r="BD1590" s="14"/>
      <c r="BE1590" s="14"/>
      <c r="BF1590" s="14"/>
      <c r="BG1590" s="14"/>
      <c r="BH1590" s="14"/>
      <c r="BI1590" s="14"/>
      <c r="BJ1590" s="14"/>
      <c r="BK1590" s="14"/>
      <c r="BL1590" s="14"/>
      <c r="BM1590" s="14"/>
      <c r="BN1590" s="14"/>
      <c r="BO1590" s="14"/>
      <c r="BP1590" s="14"/>
      <c r="BQ1590" s="14"/>
      <c r="BR1590" s="14"/>
      <c r="BS1590" s="14"/>
      <c r="BT1590" s="14"/>
      <c r="BU1590" s="14"/>
      <c r="BV1590" s="14"/>
      <c r="BW1590" s="14"/>
      <c r="BX1590" s="14"/>
      <c r="BY1590" s="14"/>
      <c r="BZ1590" s="14"/>
      <c r="CA1590" s="14"/>
      <c r="CB1590" s="14"/>
      <c r="CC1590" s="14"/>
      <c r="CD1590" s="14"/>
      <c r="CE1590" s="14"/>
      <c r="CF1590" s="14"/>
      <c r="CG1590" s="14"/>
      <c r="CH1590" s="14"/>
      <c r="CI1590" s="14"/>
      <c r="CJ1590" s="14"/>
      <c r="CK1590" s="14"/>
      <c r="CL1590" s="14"/>
      <c r="CM1590" s="14"/>
      <c r="CN1590" s="14"/>
      <c r="CO1590" s="14"/>
      <c r="CP1590" s="14"/>
      <c r="CQ1590" s="14"/>
      <c r="CR1590" s="14"/>
      <c r="CS1590" s="14"/>
      <c r="CT1590" s="14"/>
      <c r="CU1590" s="14"/>
      <c r="CV1590" s="14"/>
      <c r="CW1590" s="14"/>
      <c r="CX1590" s="14"/>
      <c r="CY1590" s="14"/>
      <c r="CZ1590" s="14"/>
      <c r="DA1590" s="14"/>
      <c r="DB1590" s="14"/>
      <c r="DC1590" s="14"/>
      <c r="DD1590" s="14"/>
      <c r="DE1590" s="14"/>
      <c r="DF1590" s="14"/>
      <c r="DG1590" s="14"/>
      <c r="DH1590" s="14"/>
      <c r="DI1590" s="14"/>
      <c r="DJ1590" s="14"/>
      <c r="DK1590" s="14"/>
      <c r="DL1590" s="14"/>
      <c r="DM1590" s="14"/>
      <c r="DN1590" s="14"/>
      <c r="DO1590" s="14"/>
      <c r="DP1590" s="14"/>
      <c r="DQ1590" s="14"/>
      <c r="DR1590" s="14"/>
      <c r="DS1590" s="14"/>
      <c r="DT1590" s="14"/>
      <c r="DU1590" s="14"/>
      <c r="DV1590" s="14"/>
      <c r="DW1590" s="14"/>
      <c r="DX1590" s="14"/>
      <c r="DY1590" s="14"/>
      <c r="DZ1590" s="14"/>
      <c r="EA1590" s="14"/>
      <c r="EB1590" s="14"/>
      <c r="EC1590" s="14"/>
      <c r="ED1590" s="14"/>
      <c r="EE1590" s="14"/>
      <c r="EF1590" s="14"/>
      <c r="EG1590" s="14"/>
      <c r="EH1590" s="14"/>
      <c r="EI1590" s="14"/>
      <c r="EJ1590" s="14"/>
      <c r="EK1590" s="14"/>
      <c r="EL1590" s="14"/>
      <c r="EM1590" s="14"/>
      <c r="EN1590" s="14"/>
      <c r="EO1590" s="14"/>
      <c r="EP1590" s="14"/>
      <c r="EQ1590" s="14"/>
      <c r="ER1590" s="14"/>
      <c r="ES1590" s="14"/>
      <c r="ET1590" s="14"/>
      <c r="EU1590" s="14"/>
      <c r="EV1590" s="14"/>
      <c r="EW1590" s="14"/>
      <c r="EX1590" s="14"/>
      <c r="EY1590" s="14"/>
      <c r="EZ1590" s="14"/>
      <c r="FA1590" s="14"/>
      <c r="FB1590" s="14"/>
      <c r="FC1590" s="14"/>
      <c r="FD1590" s="14"/>
      <c r="FE1590" s="14"/>
      <c r="FF1590" s="14"/>
      <c r="FG1590" s="14"/>
      <c r="FH1590" s="14"/>
      <c r="FI1590" s="14"/>
      <c r="FJ1590" s="14"/>
      <c r="FK1590" s="14"/>
      <c r="FL1590" s="14"/>
      <c r="FM1590" s="14"/>
      <c r="FN1590" s="14"/>
      <c r="FO1590" s="14"/>
      <c r="FP1590" s="14"/>
      <c r="FQ1590" s="14"/>
      <c r="FR1590" s="14"/>
      <c r="FS1590" s="14"/>
      <c r="FT1590" s="14"/>
      <c r="FU1590" s="14"/>
      <c r="FV1590" s="14"/>
      <c r="FW1590" s="14"/>
      <c r="FX1590" s="14"/>
      <c r="FY1590" s="14"/>
      <c r="FZ1590" s="14"/>
      <c r="GA1590" s="14"/>
      <c r="GB1590" s="14"/>
      <c r="GC1590" s="14"/>
      <c r="GD1590" s="14"/>
      <c r="GE1590" s="14"/>
      <c r="GF1590" s="14"/>
      <c r="GG1590" s="14"/>
      <c r="GH1590" s="14"/>
      <c r="GI1590" s="14"/>
      <c r="GJ1590" s="14"/>
      <c r="GK1590" s="14"/>
      <c r="GL1590" s="14"/>
      <c r="GM1590" s="14"/>
      <c r="GN1590" s="14"/>
      <c r="GO1590" s="14"/>
      <c r="GP1590" s="14"/>
      <c r="GQ1590" s="14"/>
      <c r="GR1590" s="14"/>
      <c r="GS1590" s="14"/>
      <c r="GT1590" s="14"/>
      <c r="GU1590" s="14"/>
      <c r="GV1590" s="14"/>
      <c r="GW1590" s="14"/>
      <c r="GX1590" s="14"/>
      <c r="GY1590" s="14"/>
      <c r="GZ1590" s="14"/>
      <c r="HA1590" s="14"/>
      <c r="HB1590" s="14"/>
      <c r="HC1590" s="14"/>
      <c r="HD1590" s="14"/>
      <c r="HE1590" s="14"/>
      <c r="HF1590" s="14"/>
      <c r="HG1590" s="14"/>
      <c r="HH1590" s="14"/>
      <c r="HI1590" s="14"/>
      <c r="HJ1590" s="14"/>
      <c r="HK1590" s="14"/>
      <c r="HL1590" s="14"/>
      <c r="HM1590" s="14"/>
      <c r="HN1590" s="14"/>
      <c r="HO1590" s="14"/>
      <c r="HP1590" s="14"/>
      <c r="HQ1590" s="14"/>
      <c r="HR1590" s="14"/>
      <c r="HS1590" s="14"/>
      <c r="HT1590" s="14"/>
      <c r="HU1590" s="14"/>
      <c r="HV1590" s="14"/>
      <c r="HW1590" s="14"/>
      <c r="HX1590" s="14"/>
      <c r="HY1590" s="14"/>
    </row>
    <row r="1591" spans="1:237" x14ac:dyDescent="0.25">
      <c r="A1591" s="12" t="s">
        <v>2</v>
      </c>
      <c r="B1591" s="6"/>
      <c r="C1591" s="7"/>
      <c r="IB1591" s="8"/>
      <c r="IC1591" s="8"/>
    </row>
    <row r="1592" spans="1:237" x14ac:dyDescent="0.25">
      <c r="A1592" s="12" t="s">
        <v>3</v>
      </c>
      <c r="B1592" s="6"/>
      <c r="C1592" s="7"/>
      <c r="IB1592" s="8"/>
      <c r="IC1592" s="8"/>
    </row>
    <row r="1593" spans="1:237" x14ac:dyDescent="0.25">
      <c r="A1593" s="12" t="s">
        <v>26</v>
      </c>
      <c r="B1593" s="6"/>
      <c r="C1593" s="7"/>
      <c r="IB1593" s="8"/>
      <c r="IC1593" s="8"/>
    </row>
    <row r="1594" spans="1:237" x14ac:dyDescent="0.25">
      <c r="A1594" s="12" t="s">
        <v>5</v>
      </c>
      <c r="B1594" s="6"/>
      <c r="C1594" s="7"/>
      <c r="IB1594" s="8"/>
      <c r="IC1594" s="8"/>
    </row>
    <row r="1595" spans="1:237" ht="31.5" x14ac:dyDescent="0.25">
      <c r="A1595" s="21" t="s">
        <v>27</v>
      </c>
      <c r="B1595" s="22" t="s">
        <v>28</v>
      </c>
      <c r="C1595" s="23">
        <v>631434</v>
      </c>
      <c r="IB1595" s="8"/>
      <c r="IC1595" s="8"/>
    </row>
    <row r="1596" spans="1:237" x14ac:dyDescent="0.25">
      <c r="A1596" s="21" t="s">
        <v>29</v>
      </c>
      <c r="B1596" s="22" t="s">
        <v>30</v>
      </c>
      <c r="C1596" s="23">
        <v>631434</v>
      </c>
      <c r="IB1596" s="8"/>
      <c r="IC1596" s="8"/>
    </row>
    <row r="1597" spans="1:237" x14ac:dyDescent="0.25">
      <c r="A1597" s="21" t="s">
        <v>6</v>
      </c>
      <c r="B1597" s="22" t="s">
        <v>7</v>
      </c>
      <c r="C1597" s="23">
        <v>42976</v>
      </c>
      <c r="IB1597" s="8"/>
      <c r="IC1597" s="8"/>
    </row>
    <row r="1598" spans="1:237" x14ac:dyDescent="0.25">
      <c r="A1598" s="21" t="s">
        <v>33</v>
      </c>
      <c r="B1598" s="22" t="s">
        <v>34</v>
      </c>
      <c r="C1598" s="23">
        <v>8812</v>
      </c>
      <c r="IB1598" s="8"/>
      <c r="IC1598" s="8"/>
    </row>
    <row r="1599" spans="1:237" ht="31.5" x14ac:dyDescent="0.25">
      <c r="A1599" s="21" t="s">
        <v>35</v>
      </c>
      <c r="B1599" s="22" t="s">
        <v>36</v>
      </c>
      <c r="C1599" s="23">
        <v>13334</v>
      </c>
      <c r="IB1599" s="8"/>
      <c r="IC1599" s="8"/>
    </row>
    <row r="1600" spans="1:237" x14ac:dyDescent="0.25">
      <c r="A1600" s="21" t="s">
        <v>45</v>
      </c>
      <c r="B1600" s="22" t="s">
        <v>46</v>
      </c>
      <c r="C1600" s="23">
        <v>12611</v>
      </c>
      <c r="IB1600" s="8"/>
      <c r="IC1600" s="8"/>
    </row>
    <row r="1601" spans="1:237" x14ac:dyDescent="0.25">
      <c r="A1601" s="21" t="s">
        <v>37</v>
      </c>
      <c r="B1601" s="22" t="s">
        <v>38</v>
      </c>
      <c r="C1601" s="23">
        <v>8219</v>
      </c>
      <c r="IB1601" s="8"/>
      <c r="IC1601" s="8"/>
    </row>
    <row r="1602" spans="1:237" x14ac:dyDescent="0.25">
      <c r="A1602" s="21" t="s">
        <v>10</v>
      </c>
      <c r="B1602" s="22" t="s">
        <v>11</v>
      </c>
      <c r="C1602" s="23">
        <v>110567</v>
      </c>
      <c r="IB1602" s="8"/>
      <c r="IC1602" s="8"/>
    </row>
    <row r="1603" spans="1:237" ht="31.5" x14ac:dyDescent="0.25">
      <c r="A1603" s="21" t="s">
        <v>12</v>
      </c>
      <c r="B1603" s="22" t="s">
        <v>13</v>
      </c>
      <c r="C1603" s="23">
        <v>68382</v>
      </c>
      <c r="IB1603" s="8"/>
      <c r="IC1603" s="8"/>
    </row>
    <row r="1604" spans="1:237" x14ac:dyDescent="0.25">
      <c r="A1604" s="21" t="s">
        <v>14</v>
      </c>
      <c r="B1604" s="22" t="s">
        <v>15</v>
      </c>
      <c r="C1604" s="23">
        <v>27271</v>
      </c>
      <c r="IB1604" s="8"/>
      <c r="IC1604" s="8"/>
    </row>
    <row r="1605" spans="1:237" x14ac:dyDescent="0.25">
      <c r="A1605" s="21" t="s">
        <v>16</v>
      </c>
      <c r="B1605" s="22" t="s">
        <v>17</v>
      </c>
      <c r="C1605" s="23">
        <v>14914</v>
      </c>
      <c r="IB1605" s="8"/>
      <c r="IC1605" s="8"/>
    </row>
    <row r="1606" spans="1:237" x14ac:dyDescent="0.25">
      <c r="A1606" s="12" t="s">
        <v>24</v>
      </c>
      <c r="B1606" s="6"/>
      <c r="C1606" s="23">
        <v>784977</v>
      </c>
      <c r="IB1606" s="8"/>
      <c r="IC1606" s="8"/>
    </row>
    <row r="1607" spans="1:237" x14ac:dyDescent="0.25">
      <c r="A1607" s="21"/>
      <c r="B1607" s="6"/>
      <c r="C1607" s="23"/>
      <c r="IB1607" s="8"/>
      <c r="IC1607" s="8"/>
    </row>
    <row r="1608" spans="1:237" x14ac:dyDescent="0.25">
      <c r="A1608" s="12" t="s">
        <v>39</v>
      </c>
      <c r="B1608" s="6"/>
      <c r="C1608" s="23">
        <v>784977</v>
      </c>
      <c r="IB1608" s="8"/>
      <c r="IC1608" s="8"/>
    </row>
    <row r="1609" spans="1:237" x14ac:dyDescent="0.25">
      <c r="A1609" s="21"/>
      <c r="B1609" s="6"/>
      <c r="C1609" s="23"/>
      <c r="IB1609" s="8"/>
      <c r="IC1609" s="8"/>
    </row>
    <row r="1610" spans="1:237" x14ac:dyDescent="0.25">
      <c r="A1610" s="12" t="s">
        <v>40</v>
      </c>
      <c r="B1610" s="6"/>
      <c r="C1610" s="23">
        <v>784977</v>
      </c>
      <c r="IB1610" s="8"/>
      <c r="IC1610" s="8"/>
    </row>
    <row r="1611" spans="1:237" x14ac:dyDescent="0.25">
      <c r="A1611" s="21"/>
      <c r="B1611" s="6"/>
      <c r="C1611" s="23"/>
      <c r="IB1611" s="8"/>
      <c r="IC1611" s="8"/>
    </row>
    <row r="1612" spans="1:237" x14ac:dyDescent="0.25">
      <c r="A1612" s="12" t="s">
        <v>41</v>
      </c>
      <c r="B1612" s="6"/>
      <c r="C1612" s="23">
        <v>784977</v>
      </c>
      <c r="IB1612" s="8"/>
      <c r="IC1612" s="8"/>
    </row>
    <row r="1613" spans="1:237" x14ac:dyDescent="0.25">
      <c r="A1613" s="21"/>
      <c r="B1613" s="6"/>
      <c r="C1613" s="23"/>
      <c r="IB1613" s="8"/>
      <c r="IC1613" s="8"/>
    </row>
    <row r="1614" spans="1:237" x14ac:dyDescent="0.25">
      <c r="A1614" s="21"/>
      <c r="B1614" s="6"/>
      <c r="C1614" s="23"/>
      <c r="IB1614" s="8"/>
      <c r="IC1614" s="8"/>
    </row>
    <row r="1615" spans="1:237" x14ac:dyDescent="0.25">
      <c r="A1615" s="12" t="s">
        <v>42</v>
      </c>
      <c r="B1615" s="6"/>
      <c r="C1615" s="7"/>
      <c r="IB1615" s="8"/>
      <c r="IC1615" s="8"/>
    </row>
    <row r="1616" spans="1:237" x14ac:dyDescent="0.25">
      <c r="A1616" s="12" t="s">
        <v>43</v>
      </c>
      <c r="B1616" s="6"/>
      <c r="C1616" s="7"/>
      <c r="IB1616" s="8"/>
      <c r="IC1616" s="8"/>
    </row>
    <row r="1617" spans="1:237" x14ac:dyDescent="0.25">
      <c r="A1617" s="12" t="s">
        <v>44</v>
      </c>
      <c r="B1617" s="6"/>
      <c r="C1617" s="7"/>
      <c r="IB1617" s="8"/>
      <c r="IC1617" s="8"/>
    </row>
    <row r="1618" spans="1:237" x14ac:dyDescent="0.25">
      <c r="A1618" s="12" t="s">
        <v>5</v>
      </c>
      <c r="B1618" s="6"/>
      <c r="C1618" s="7"/>
      <c r="IB1618" s="8"/>
      <c r="IC1618" s="8"/>
    </row>
    <row r="1619" spans="1:237" x14ac:dyDescent="0.25">
      <c r="A1619" s="21" t="s">
        <v>6</v>
      </c>
      <c r="B1619" s="22" t="s">
        <v>7</v>
      </c>
      <c r="C1619" s="23">
        <v>4000</v>
      </c>
      <c r="IB1619" s="8"/>
      <c r="IC1619" s="8"/>
    </row>
    <row r="1620" spans="1:237" x14ac:dyDescent="0.25">
      <c r="A1620" s="21" t="s">
        <v>33</v>
      </c>
      <c r="B1620" s="22" t="s">
        <v>34</v>
      </c>
      <c r="C1620" s="23">
        <v>4000</v>
      </c>
      <c r="IB1620" s="8"/>
      <c r="IC1620" s="8"/>
    </row>
    <row r="1621" spans="1:237" x14ac:dyDescent="0.25">
      <c r="A1621" s="21" t="s">
        <v>10</v>
      </c>
      <c r="B1621" s="22" t="s">
        <v>11</v>
      </c>
      <c r="C1621" s="23">
        <v>475</v>
      </c>
      <c r="IB1621" s="8"/>
      <c r="IC1621" s="8"/>
    </row>
    <row r="1622" spans="1:237" ht="31.5" x14ac:dyDescent="0.25">
      <c r="A1622" s="21" t="s">
        <v>12</v>
      </c>
      <c r="B1622" s="22" t="s">
        <v>13</v>
      </c>
      <c r="C1622" s="23">
        <v>247</v>
      </c>
      <c r="IB1622" s="8"/>
      <c r="IC1622" s="8"/>
    </row>
    <row r="1623" spans="1:237" x14ac:dyDescent="0.25">
      <c r="A1623" s="21" t="s">
        <v>14</v>
      </c>
      <c r="B1623" s="22" t="s">
        <v>15</v>
      </c>
      <c r="C1623" s="23">
        <v>144</v>
      </c>
      <c r="IB1623" s="8"/>
      <c r="IC1623" s="8"/>
    </row>
    <row r="1624" spans="1:237" x14ac:dyDescent="0.25">
      <c r="A1624" s="21" t="s">
        <v>16</v>
      </c>
      <c r="B1624" s="22" t="s">
        <v>17</v>
      </c>
      <c r="C1624" s="23">
        <v>84</v>
      </c>
      <c r="IB1624" s="8"/>
      <c r="IC1624" s="8"/>
    </row>
    <row r="1625" spans="1:237" x14ac:dyDescent="0.25">
      <c r="A1625" s="12" t="s">
        <v>24</v>
      </c>
      <c r="B1625" s="6"/>
      <c r="C1625" s="23">
        <v>4475</v>
      </c>
      <c r="IB1625" s="8"/>
      <c r="IC1625" s="8"/>
    </row>
    <row r="1626" spans="1:237" x14ac:dyDescent="0.25">
      <c r="A1626" s="21"/>
      <c r="B1626" s="6"/>
      <c r="C1626" s="23"/>
      <c r="IB1626" s="8"/>
      <c r="IC1626" s="8"/>
    </row>
    <row r="1627" spans="1:237" x14ac:dyDescent="0.25">
      <c r="A1627" s="12" t="s">
        <v>51</v>
      </c>
      <c r="B1627" s="6"/>
      <c r="C1627" s="23">
        <v>4475</v>
      </c>
      <c r="IB1627" s="8"/>
      <c r="IC1627" s="8"/>
    </row>
    <row r="1628" spans="1:237" x14ac:dyDescent="0.25">
      <c r="A1628" s="21"/>
      <c r="B1628" s="6"/>
      <c r="C1628" s="23"/>
      <c r="IB1628" s="8"/>
      <c r="IC1628" s="8"/>
    </row>
    <row r="1629" spans="1:237" x14ac:dyDescent="0.25">
      <c r="A1629" s="12" t="s">
        <v>52</v>
      </c>
      <c r="B1629" s="6"/>
      <c r="C1629" s="23">
        <v>4475</v>
      </c>
      <c r="IB1629" s="8"/>
      <c r="IC1629" s="8"/>
    </row>
    <row r="1630" spans="1:237" x14ac:dyDescent="0.25">
      <c r="A1630" s="21"/>
      <c r="B1630" s="6"/>
      <c r="C1630" s="23"/>
      <c r="IB1630" s="8"/>
      <c r="IC1630" s="8"/>
    </row>
    <row r="1631" spans="1:237" ht="31.5" x14ac:dyDescent="0.25">
      <c r="A1631" s="12" t="s">
        <v>53</v>
      </c>
      <c r="B1631" s="6"/>
      <c r="C1631" s="7"/>
      <c r="IB1631" s="8"/>
      <c r="IC1631" s="8"/>
    </row>
    <row r="1632" spans="1:237" ht="31.5" x14ac:dyDescent="0.25">
      <c r="A1632" s="12" t="s">
        <v>64</v>
      </c>
      <c r="B1632" s="6"/>
      <c r="C1632" s="7"/>
      <c r="IB1632" s="8"/>
      <c r="IC1632" s="8"/>
    </row>
    <row r="1633" spans="1:237" x14ac:dyDescent="0.25">
      <c r="A1633" s="12" t="s">
        <v>59</v>
      </c>
      <c r="B1633" s="6"/>
      <c r="C1633" s="7"/>
      <c r="IB1633" s="8"/>
      <c r="IC1633" s="8"/>
    </row>
    <row r="1634" spans="1:237" x14ac:dyDescent="0.25">
      <c r="A1634" s="21" t="s">
        <v>60</v>
      </c>
      <c r="B1634" s="22" t="s">
        <v>61</v>
      </c>
      <c r="C1634" s="23">
        <v>729</v>
      </c>
      <c r="IB1634" s="8"/>
      <c r="IC1634" s="8"/>
    </row>
    <row r="1635" spans="1:237" x14ac:dyDescent="0.25">
      <c r="A1635" s="12" t="s">
        <v>62</v>
      </c>
      <c r="B1635" s="6"/>
      <c r="C1635" s="23">
        <v>729</v>
      </c>
      <c r="IB1635" s="8"/>
      <c r="IC1635" s="8"/>
    </row>
    <row r="1636" spans="1:237" x14ac:dyDescent="0.25">
      <c r="A1636" s="21"/>
      <c r="B1636" s="6"/>
      <c r="C1636" s="23"/>
      <c r="IB1636" s="8"/>
      <c r="IC1636" s="8"/>
    </row>
    <row r="1637" spans="1:237" ht="31.5" x14ac:dyDescent="0.25">
      <c r="A1637" s="12" t="s">
        <v>65</v>
      </c>
      <c r="B1637" s="6"/>
      <c r="C1637" s="23">
        <v>729</v>
      </c>
      <c r="IB1637" s="8"/>
      <c r="IC1637" s="8"/>
    </row>
    <row r="1638" spans="1:237" x14ac:dyDescent="0.25">
      <c r="A1638" s="21"/>
      <c r="B1638" s="6"/>
      <c r="C1638" s="23"/>
      <c r="IB1638" s="8"/>
      <c r="IC1638" s="8"/>
    </row>
    <row r="1639" spans="1:237" ht="31.5" x14ac:dyDescent="0.25">
      <c r="A1639" s="12" t="s">
        <v>66</v>
      </c>
      <c r="B1639" s="6"/>
      <c r="C1639" s="23">
        <v>729</v>
      </c>
      <c r="IB1639" s="8"/>
      <c r="IC1639" s="8"/>
    </row>
    <row r="1640" spans="1:237" x14ac:dyDescent="0.25">
      <c r="A1640" s="21"/>
      <c r="B1640" s="6"/>
      <c r="C1640" s="23"/>
      <c r="IB1640" s="8"/>
      <c r="IC1640" s="8"/>
    </row>
    <row r="1641" spans="1:237" x14ac:dyDescent="0.25">
      <c r="A1641" s="12" t="s">
        <v>67</v>
      </c>
      <c r="B1641" s="6"/>
      <c r="C1641" s="23">
        <v>5204</v>
      </c>
      <c r="IB1641" s="8"/>
      <c r="IC1641" s="8"/>
    </row>
    <row r="1642" spans="1:237" x14ac:dyDescent="0.25">
      <c r="A1642" s="21"/>
      <c r="B1642" s="6"/>
      <c r="C1642" s="23"/>
      <c r="IB1642" s="8"/>
      <c r="IC1642" s="8"/>
    </row>
    <row r="1643" spans="1:237" x14ac:dyDescent="0.25">
      <c r="A1643" s="21"/>
      <c r="B1643" s="6"/>
      <c r="C1643" s="23"/>
      <c r="IB1643" s="8"/>
      <c r="IC1643" s="8"/>
    </row>
    <row r="1644" spans="1:237" x14ac:dyDescent="0.25">
      <c r="A1644" s="12" t="s">
        <v>68</v>
      </c>
      <c r="B1644" s="6"/>
      <c r="C1644" s="7"/>
      <c r="IB1644" s="8"/>
      <c r="IC1644" s="8"/>
    </row>
    <row r="1645" spans="1:237" x14ac:dyDescent="0.25">
      <c r="A1645" s="12" t="s">
        <v>69</v>
      </c>
      <c r="B1645" s="6"/>
      <c r="C1645" s="7"/>
      <c r="IB1645" s="8"/>
      <c r="IC1645" s="8"/>
    </row>
    <row r="1646" spans="1:237" x14ac:dyDescent="0.25">
      <c r="A1646" s="12" t="s">
        <v>70</v>
      </c>
      <c r="B1646" s="6"/>
      <c r="C1646" s="7"/>
      <c r="IB1646" s="8"/>
      <c r="IC1646" s="8"/>
    </row>
    <row r="1647" spans="1:237" x14ac:dyDescent="0.25">
      <c r="A1647" s="12" t="s">
        <v>5</v>
      </c>
      <c r="B1647" s="6"/>
      <c r="C1647" s="7"/>
      <c r="IB1647" s="8"/>
      <c r="IC1647" s="8"/>
    </row>
    <row r="1648" spans="1:237" x14ac:dyDescent="0.25">
      <c r="A1648" s="21" t="s">
        <v>18</v>
      </c>
      <c r="B1648" s="22" t="s">
        <v>19</v>
      </c>
      <c r="C1648" s="23">
        <v>825</v>
      </c>
      <c r="IB1648" s="8"/>
      <c r="IC1648" s="8"/>
    </row>
    <row r="1649" spans="1:237" x14ac:dyDescent="0.25">
      <c r="A1649" s="21" t="s">
        <v>73</v>
      </c>
      <c r="B1649" s="22" t="s">
        <v>74</v>
      </c>
      <c r="C1649" s="23">
        <v>385</v>
      </c>
      <c r="IB1649" s="8"/>
      <c r="IC1649" s="8"/>
    </row>
    <row r="1650" spans="1:237" x14ac:dyDescent="0.25">
      <c r="A1650" s="21" t="s">
        <v>20</v>
      </c>
      <c r="B1650" s="22" t="s">
        <v>21</v>
      </c>
      <c r="C1650" s="23">
        <v>440</v>
      </c>
      <c r="IB1650" s="8"/>
      <c r="IC1650" s="8"/>
    </row>
    <row r="1651" spans="1:237" x14ac:dyDescent="0.25">
      <c r="A1651" s="21" t="s">
        <v>49</v>
      </c>
      <c r="B1651" s="22" t="s">
        <v>50</v>
      </c>
      <c r="C1651" s="23">
        <v>0</v>
      </c>
      <c r="IB1651" s="8"/>
      <c r="IC1651" s="8"/>
    </row>
    <row r="1652" spans="1:237" x14ac:dyDescent="0.25">
      <c r="A1652" s="12" t="s">
        <v>24</v>
      </c>
      <c r="B1652" s="6"/>
      <c r="C1652" s="23">
        <v>825</v>
      </c>
      <c r="IB1652" s="8"/>
      <c r="IC1652" s="8"/>
    </row>
    <row r="1653" spans="1:237" x14ac:dyDescent="0.25">
      <c r="A1653" s="12" t="s">
        <v>59</v>
      </c>
      <c r="B1653" s="6"/>
      <c r="C1653" s="7"/>
      <c r="IB1653" s="8"/>
      <c r="IC1653" s="8"/>
    </row>
    <row r="1654" spans="1:237" x14ac:dyDescent="0.25">
      <c r="A1654" s="21" t="s">
        <v>87</v>
      </c>
      <c r="B1654" s="22" t="s">
        <v>88</v>
      </c>
      <c r="C1654" s="23">
        <v>14400</v>
      </c>
      <c r="IB1654" s="8"/>
      <c r="IC1654" s="8"/>
    </row>
    <row r="1655" spans="1:237" x14ac:dyDescent="0.25">
      <c r="A1655" s="21" t="s">
        <v>293</v>
      </c>
      <c r="B1655" s="22" t="s">
        <v>294</v>
      </c>
      <c r="C1655" s="23">
        <v>14400</v>
      </c>
      <c r="IB1655" s="8"/>
      <c r="IC1655" s="8"/>
    </row>
    <row r="1656" spans="1:237" x14ac:dyDescent="0.25">
      <c r="A1656" s="12" t="s">
        <v>62</v>
      </c>
      <c r="B1656" s="6"/>
      <c r="C1656" s="23">
        <v>14400</v>
      </c>
      <c r="IB1656" s="8"/>
      <c r="IC1656" s="8"/>
    </row>
    <row r="1657" spans="1:237" x14ac:dyDescent="0.25">
      <c r="A1657" s="21"/>
      <c r="B1657" s="6"/>
      <c r="C1657" s="23"/>
      <c r="IB1657" s="8"/>
      <c r="IC1657" s="8"/>
    </row>
    <row r="1658" spans="1:237" x14ac:dyDescent="0.25">
      <c r="A1658" s="12" t="s">
        <v>93</v>
      </c>
      <c r="B1658" s="6"/>
      <c r="C1658" s="23">
        <v>15225</v>
      </c>
      <c r="IB1658" s="8"/>
      <c r="IC1658" s="8"/>
    </row>
    <row r="1659" spans="1:237" x14ac:dyDescent="0.25">
      <c r="A1659" s="21"/>
      <c r="B1659" s="6"/>
      <c r="C1659" s="23"/>
      <c r="IB1659" s="8"/>
      <c r="IC1659" s="8"/>
    </row>
    <row r="1660" spans="1:237" x14ac:dyDescent="0.25">
      <c r="A1660" s="12" t="s">
        <v>96</v>
      </c>
      <c r="B1660" s="6"/>
      <c r="C1660" s="7"/>
      <c r="IB1660" s="8"/>
      <c r="IC1660" s="8"/>
    </row>
    <row r="1661" spans="1:237" x14ac:dyDescent="0.25">
      <c r="A1661" s="12" t="s">
        <v>5</v>
      </c>
      <c r="B1661" s="6"/>
      <c r="C1661" s="7"/>
      <c r="IB1661" s="8"/>
      <c r="IC1661" s="8"/>
    </row>
    <row r="1662" spans="1:237" x14ac:dyDescent="0.25">
      <c r="A1662" s="21" t="s">
        <v>18</v>
      </c>
      <c r="B1662" s="22" t="s">
        <v>19</v>
      </c>
      <c r="C1662" s="23">
        <v>55382</v>
      </c>
      <c r="IB1662" s="8"/>
      <c r="IC1662" s="8"/>
    </row>
    <row r="1663" spans="1:237" x14ac:dyDescent="0.25">
      <c r="A1663" s="21" t="s">
        <v>20</v>
      </c>
      <c r="B1663" s="22" t="s">
        <v>21</v>
      </c>
      <c r="C1663" s="23">
        <v>55382</v>
      </c>
      <c r="IB1663" s="8"/>
      <c r="IC1663" s="8"/>
    </row>
    <row r="1664" spans="1:237" x14ac:dyDescent="0.25">
      <c r="A1664" s="12" t="s">
        <v>24</v>
      </c>
      <c r="B1664" s="6"/>
      <c r="C1664" s="23">
        <v>55382</v>
      </c>
      <c r="IB1664" s="8"/>
      <c r="IC1664" s="8"/>
    </row>
    <row r="1665" spans="1:237" x14ac:dyDescent="0.25">
      <c r="A1665" s="12" t="s">
        <v>59</v>
      </c>
      <c r="B1665" s="6"/>
      <c r="C1665" s="7"/>
      <c r="IB1665" s="8"/>
      <c r="IC1665" s="8"/>
    </row>
    <row r="1666" spans="1:237" x14ac:dyDescent="0.25">
      <c r="A1666" s="21" t="s">
        <v>60</v>
      </c>
      <c r="B1666" s="22" t="s">
        <v>61</v>
      </c>
      <c r="C1666" s="23">
        <v>126555</v>
      </c>
      <c r="IB1666" s="8"/>
      <c r="IC1666" s="8"/>
    </row>
    <row r="1667" spans="1:237" x14ac:dyDescent="0.25">
      <c r="A1667" s="21" t="s">
        <v>87</v>
      </c>
      <c r="B1667" s="22" t="s">
        <v>88</v>
      </c>
      <c r="C1667" s="23">
        <v>11910</v>
      </c>
      <c r="IB1667" s="8"/>
      <c r="IC1667" s="8"/>
    </row>
    <row r="1668" spans="1:237" x14ac:dyDescent="0.25">
      <c r="A1668" s="21" t="s">
        <v>89</v>
      </c>
      <c r="B1668" s="22" t="s">
        <v>90</v>
      </c>
      <c r="C1668" s="23">
        <v>11910</v>
      </c>
      <c r="IB1668" s="8"/>
      <c r="IC1668" s="8"/>
    </row>
    <row r="1669" spans="1:237" x14ac:dyDescent="0.25">
      <c r="A1669" s="12" t="s">
        <v>62</v>
      </c>
      <c r="B1669" s="6"/>
      <c r="C1669" s="23">
        <v>138465</v>
      </c>
      <c r="IB1669" s="8"/>
      <c r="IC1669" s="8"/>
    </row>
    <row r="1670" spans="1:237" x14ac:dyDescent="0.25">
      <c r="A1670" s="21"/>
      <c r="B1670" s="6"/>
      <c r="C1670" s="23"/>
      <c r="IB1670" s="8"/>
      <c r="IC1670" s="8"/>
    </row>
    <row r="1671" spans="1:237" x14ac:dyDescent="0.25">
      <c r="A1671" s="12" t="s">
        <v>121</v>
      </c>
      <c r="B1671" s="6"/>
      <c r="C1671" s="23">
        <v>193847</v>
      </c>
      <c r="IB1671" s="8"/>
      <c r="IC1671" s="8"/>
    </row>
    <row r="1672" spans="1:237" x14ac:dyDescent="0.25">
      <c r="A1672" s="21"/>
      <c r="B1672" s="6"/>
      <c r="C1672" s="23"/>
      <c r="IB1672" s="8"/>
      <c r="IC1672" s="8"/>
    </row>
    <row r="1673" spans="1:237" x14ac:dyDescent="0.25">
      <c r="A1673" s="12" t="s">
        <v>128</v>
      </c>
      <c r="B1673" s="6"/>
      <c r="C1673" s="7"/>
      <c r="IB1673" s="8"/>
      <c r="IC1673" s="8"/>
    </row>
    <row r="1674" spans="1:237" x14ac:dyDescent="0.25">
      <c r="A1674" s="12" t="s">
        <v>5</v>
      </c>
      <c r="B1674" s="6"/>
      <c r="C1674" s="7"/>
      <c r="IB1674" s="8"/>
      <c r="IC1674" s="8"/>
    </row>
    <row r="1675" spans="1:237" ht="31.5" x14ac:dyDescent="0.25">
      <c r="A1675" s="21" t="s">
        <v>27</v>
      </c>
      <c r="B1675" s="22" t="s">
        <v>28</v>
      </c>
      <c r="C1675" s="23">
        <v>4843</v>
      </c>
      <c r="IB1675" s="8"/>
      <c r="IC1675" s="8"/>
    </row>
    <row r="1676" spans="1:237" x14ac:dyDescent="0.25">
      <c r="A1676" s="21" t="s">
        <v>29</v>
      </c>
      <c r="B1676" s="22" t="s">
        <v>30</v>
      </c>
      <c r="C1676" s="23">
        <v>4843</v>
      </c>
      <c r="IB1676" s="8"/>
      <c r="IC1676" s="8"/>
    </row>
    <row r="1677" spans="1:237" x14ac:dyDescent="0.25">
      <c r="A1677" s="21" t="s">
        <v>6</v>
      </c>
      <c r="B1677" s="22" t="s">
        <v>7</v>
      </c>
      <c r="C1677" s="23">
        <v>95</v>
      </c>
      <c r="IB1677" s="8"/>
      <c r="IC1677" s="8"/>
    </row>
    <row r="1678" spans="1:237" ht="31.5" x14ac:dyDescent="0.25">
      <c r="A1678" s="21" t="s">
        <v>35</v>
      </c>
      <c r="B1678" s="22" t="s">
        <v>36</v>
      </c>
      <c r="C1678" s="23">
        <v>95</v>
      </c>
      <c r="IB1678" s="8"/>
      <c r="IC1678" s="8"/>
    </row>
    <row r="1679" spans="1:237" x14ac:dyDescent="0.25">
      <c r="A1679" s="21" t="s">
        <v>10</v>
      </c>
      <c r="B1679" s="22" t="s">
        <v>11</v>
      </c>
      <c r="C1679" s="23">
        <v>1137</v>
      </c>
      <c r="IB1679" s="8"/>
      <c r="IC1679" s="8"/>
    </row>
    <row r="1680" spans="1:237" ht="31.5" x14ac:dyDescent="0.25">
      <c r="A1680" s="21" t="s">
        <v>12</v>
      </c>
      <c r="B1680" s="22" t="s">
        <v>13</v>
      </c>
      <c r="C1680" s="23">
        <v>557</v>
      </c>
      <c r="IB1680" s="8"/>
      <c r="IC1680" s="8"/>
    </row>
    <row r="1681" spans="1:237" x14ac:dyDescent="0.25">
      <c r="A1681" s="21" t="s">
        <v>71</v>
      </c>
      <c r="B1681" s="22" t="s">
        <v>72</v>
      </c>
      <c r="C1681" s="23">
        <v>209</v>
      </c>
      <c r="IB1681" s="8"/>
      <c r="IC1681" s="8"/>
    </row>
    <row r="1682" spans="1:237" x14ac:dyDescent="0.25">
      <c r="A1682" s="21" t="s">
        <v>14</v>
      </c>
      <c r="B1682" s="22" t="s">
        <v>15</v>
      </c>
      <c r="C1682" s="23">
        <v>234</v>
      </c>
      <c r="IB1682" s="8"/>
      <c r="IC1682" s="8"/>
    </row>
    <row r="1683" spans="1:237" x14ac:dyDescent="0.25">
      <c r="A1683" s="21" t="s">
        <v>16</v>
      </c>
      <c r="B1683" s="22" t="s">
        <v>17</v>
      </c>
      <c r="C1683" s="23">
        <v>137</v>
      </c>
      <c r="IB1683" s="8"/>
      <c r="IC1683" s="8"/>
    </row>
    <row r="1684" spans="1:237" x14ac:dyDescent="0.25">
      <c r="A1684" s="12" t="s">
        <v>24</v>
      </c>
      <c r="B1684" s="6"/>
      <c r="C1684" s="23">
        <v>6075</v>
      </c>
      <c r="IB1684" s="8"/>
      <c r="IC1684" s="8"/>
    </row>
    <row r="1685" spans="1:237" x14ac:dyDescent="0.25">
      <c r="A1685" s="21"/>
      <c r="B1685" s="6"/>
      <c r="C1685" s="23"/>
      <c r="IB1685" s="8"/>
      <c r="IC1685" s="8"/>
    </row>
    <row r="1686" spans="1:237" x14ac:dyDescent="0.25">
      <c r="A1686" s="12" t="s">
        <v>129</v>
      </c>
      <c r="B1686" s="6"/>
      <c r="C1686" s="23">
        <v>6075</v>
      </c>
      <c r="IB1686" s="8"/>
      <c r="IC1686" s="8"/>
    </row>
    <row r="1687" spans="1:237" x14ac:dyDescent="0.25">
      <c r="A1687" s="21"/>
      <c r="B1687" s="6"/>
      <c r="C1687" s="23"/>
      <c r="IB1687" s="8"/>
      <c r="IC1687" s="8"/>
    </row>
    <row r="1688" spans="1:237" x14ac:dyDescent="0.25">
      <c r="A1688" s="12" t="s">
        <v>134</v>
      </c>
      <c r="B1688" s="6"/>
      <c r="C1688" s="23">
        <v>215147</v>
      </c>
      <c r="IB1688" s="8"/>
      <c r="IC1688" s="8"/>
    </row>
    <row r="1689" spans="1:237" x14ac:dyDescent="0.25">
      <c r="A1689" s="21"/>
      <c r="B1689" s="6"/>
      <c r="C1689" s="23"/>
      <c r="IB1689" s="8"/>
      <c r="IC1689" s="8"/>
    </row>
    <row r="1690" spans="1:237" x14ac:dyDescent="0.25">
      <c r="A1690" s="12" t="s">
        <v>135</v>
      </c>
      <c r="B1690" s="6"/>
      <c r="C1690" s="23">
        <v>215147</v>
      </c>
      <c r="IB1690" s="8"/>
      <c r="IC1690" s="8"/>
    </row>
    <row r="1691" spans="1:237" x14ac:dyDescent="0.25">
      <c r="A1691" s="21"/>
      <c r="B1691" s="6"/>
      <c r="C1691" s="23"/>
      <c r="IB1691" s="8"/>
      <c r="IC1691" s="8"/>
    </row>
    <row r="1692" spans="1:237" x14ac:dyDescent="0.25">
      <c r="A1692" s="21"/>
      <c r="B1692" s="6"/>
      <c r="C1692" s="23"/>
      <c r="IB1692" s="8"/>
      <c r="IC1692" s="8"/>
    </row>
    <row r="1693" spans="1:237" x14ac:dyDescent="0.25">
      <c r="A1693" s="12" t="s">
        <v>136</v>
      </c>
      <c r="B1693" s="6"/>
      <c r="C1693" s="7"/>
      <c r="IB1693" s="8"/>
      <c r="IC1693" s="8"/>
    </row>
    <row r="1694" spans="1:237" x14ac:dyDescent="0.25">
      <c r="A1694" s="12" t="s">
        <v>69</v>
      </c>
      <c r="B1694" s="6"/>
      <c r="C1694" s="7"/>
      <c r="IB1694" s="8"/>
      <c r="IC1694" s="8"/>
    </row>
    <row r="1695" spans="1:237" x14ac:dyDescent="0.25">
      <c r="A1695" s="12" t="s">
        <v>141</v>
      </c>
      <c r="B1695" s="6"/>
      <c r="C1695" s="7"/>
      <c r="IB1695" s="8"/>
      <c r="IC1695" s="8"/>
    </row>
    <row r="1696" spans="1:237" x14ac:dyDescent="0.25">
      <c r="A1696" s="12" t="s">
        <v>5</v>
      </c>
      <c r="B1696" s="6"/>
      <c r="C1696" s="7"/>
      <c r="IB1696" s="8"/>
      <c r="IC1696" s="8"/>
    </row>
    <row r="1697" spans="1:237" x14ac:dyDescent="0.25">
      <c r="A1697" s="21" t="s">
        <v>105</v>
      </c>
      <c r="B1697" s="22" t="s">
        <v>106</v>
      </c>
      <c r="C1697" s="23">
        <v>390</v>
      </c>
      <c r="IB1697" s="8"/>
      <c r="IC1697" s="8"/>
    </row>
    <row r="1698" spans="1:237" x14ac:dyDescent="0.25">
      <c r="A1698" s="21" t="s">
        <v>107</v>
      </c>
      <c r="B1698" s="22" t="s">
        <v>108</v>
      </c>
      <c r="C1698" s="23">
        <v>390</v>
      </c>
      <c r="IB1698" s="8"/>
      <c r="IC1698" s="8"/>
    </row>
    <row r="1699" spans="1:237" x14ac:dyDescent="0.25">
      <c r="A1699" s="12" t="s">
        <v>24</v>
      </c>
      <c r="B1699" s="6"/>
      <c r="C1699" s="23">
        <v>390</v>
      </c>
      <c r="IB1699" s="8"/>
      <c r="IC1699" s="8"/>
    </row>
    <row r="1700" spans="1:237" x14ac:dyDescent="0.25">
      <c r="A1700" s="21"/>
      <c r="B1700" s="6"/>
      <c r="C1700" s="23"/>
      <c r="IB1700" s="8"/>
      <c r="IC1700" s="8"/>
    </row>
    <row r="1701" spans="1:237" x14ac:dyDescent="0.25">
      <c r="A1701" s="12" t="s">
        <v>142</v>
      </c>
      <c r="B1701" s="6"/>
      <c r="C1701" s="23">
        <v>390</v>
      </c>
      <c r="IB1701" s="8"/>
      <c r="IC1701" s="8"/>
    </row>
    <row r="1702" spans="1:237" x14ac:dyDescent="0.25">
      <c r="A1702" s="21"/>
      <c r="B1702" s="6"/>
      <c r="C1702" s="23"/>
      <c r="IB1702" s="8"/>
      <c r="IC1702" s="8"/>
    </row>
    <row r="1703" spans="1:237" x14ac:dyDescent="0.25">
      <c r="A1703" s="12" t="s">
        <v>134</v>
      </c>
      <c r="B1703" s="6"/>
      <c r="C1703" s="23">
        <v>390</v>
      </c>
      <c r="IB1703" s="8"/>
      <c r="IC1703" s="8"/>
    </row>
    <row r="1704" spans="1:237" x14ac:dyDescent="0.25">
      <c r="A1704" s="21"/>
      <c r="B1704" s="6"/>
      <c r="C1704" s="23"/>
      <c r="IB1704" s="8"/>
      <c r="IC1704" s="8"/>
    </row>
    <row r="1705" spans="1:237" x14ac:dyDescent="0.25">
      <c r="A1705" s="12" t="s">
        <v>143</v>
      </c>
      <c r="B1705" s="6"/>
      <c r="C1705" s="23">
        <v>390</v>
      </c>
      <c r="IB1705" s="8"/>
      <c r="IC1705" s="8"/>
    </row>
    <row r="1706" spans="1:237" x14ac:dyDescent="0.25">
      <c r="A1706" s="21"/>
      <c r="B1706" s="6"/>
      <c r="C1706" s="23"/>
      <c r="IB1706" s="8"/>
      <c r="IC1706" s="8"/>
    </row>
    <row r="1707" spans="1:237" x14ac:dyDescent="0.25">
      <c r="A1707" s="21"/>
      <c r="B1707" s="6"/>
      <c r="C1707" s="23"/>
      <c r="IB1707" s="8"/>
      <c r="IC1707" s="8"/>
    </row>
    <row r="1708" spans="1:237" x14ac:dyDescent="0.25">
      <c r="A1708" s="12" t="s">
        <v>144</v>
      </c>
      <c r="B1708" s="6"/>
      <c r="C1708" s="7"/>
      <c r="IB1708" s="8"/>
      <c r="IC1708" s="8"/>
    </row>
    <row r="1709" spans="1:237" ht="31.5" x14ac:dyDescent="0.25">
      <c r="A1709" s="12" t="s">
        <v>145</v>
      </c>
      <c r="B1709" s="6"/>
      <c r="C1709" s="7"/>
      <c r="IB1709" s="8"/>
      <c r="IC1709" s="8"/>
    </row>
    <row r="1710" spans="1:237" x14ac:dyDescent="0.25">
      <c r="A1710" s="12" t="s">
        <v>148</v>
      </c>
      <c r="B1710" s="6"/>
      <c r="C1710" s="7"/>
      <c r="IB1710" s="8"/>
      <c r="IC1710" s="8"/>
    </row>
    <row r="1711" spans="1:237" x14ac:dyDescent="0.25">
      <c r="A1711" s="12" t="s">
        <v>5</v>
      </c>
      <c r="B1711" s="6"/>
      <c r="C1711" s="7"/>
      <c r="IB1711" s="8"/>
      <c r="IC1711" s="8"/>
    </row>
    <row r="1712" spans="1:237" x14ac:dyDescent="0.25">
      <c r="A1712" s="21" t="s">
        <v>18</v>
      </c>
      <c r="B1712" s="22" t="s">
        <v>19</v>
      </c>
      <c r="C1712" s="23">
        <v>526</v>
      </c>
      <c r="IB1712" s="8"/>
      <c r="IC1712" s="8"/>
    </row>
    <row r="1713" spans="1:237" x14ac:dyDescent="0.25">
      <c r="A1713" s="21" t="s">
        <v>47</v>
      </c>
      <c r="B1713" s="22" t="s">
        <v>48</v>
      </c>
      <c r="C1713" s="23">
        <v>526</v>
      </c>
      <c r="IB1713" s="8"/>
      <c r="IC1713" s="8"/>
    </row>
    <row r="1714" spans="1:237" x14ac:dyDescent="0.25">
      <c r="A1714" s="12" t="s">
        <v>24</v>
      </c>
      <c r="B1714" s="6"/>
      <c r="C1714" s="23">
        <v>526</v>
      </c>
      <c r="IB1714" s="8"/>
      <c r="IC1714" s="8"/>
    </row>
    <row r="1715" spans="1:237" x14ac:dyDescent="0.25">
      <c r="A1715" s="12" t="s">
        <v>59</v>
      </c>
      <c r="B1715" s="6"/>
      <c r="C1715" s="7"/>
      <c r="IB1715" s="8"/>
      <c r="IC1715" s="8"/>
    </row>
    <row r="1716" spans="1:237" x14ac:dyDescent="0.25">
      <c r="A1716" s="21" t="s">
        <v>87</v>
      </c>
      <c r="B1716" s="22" t="s">
        <v>88</v>
      </c>
      <c r="C1716" s="23">
        <v>9250</v>
      </c>
      <c r="IB1716" s="8"/>
      <c r="IC1716" s="8"/>
    </row>
    <row r="1717" spans="1:237" x14ac:dyDescent="0.25">
      <c r="A1717" s="21" t="s">
        <v>89</v>
      </c>
      <c r="B1717" s="22" t="s">
        <v>90</v>
      </c>
      <c r="C1717" s="23">
        <v>9250</v>
      </c>
      <c r="IB1717" s="8"/>
      <c r="IC1717" s="8"/>
    </row>
    <row r="1718" spans="1:237" x14ac:dyDescent="0.25">
      <c r="A1718" s="12" t="s">
        <v>62</v>
      </c>
      <c r="B1718" s="6"/>
      <c r="C1718" s="23">
        <v>9250</v>
      </c>
      <c r="IB1718" s="8"/>
      <c r="IC1718" s="8"/>
    </row>
    <row r="1719" spans="1:237" x14ac:dyDescent="0.25">
      <c r="A1719" s="21"/>
      <c r="B1719" s="6"/>
      <c r="C1719" s="23"/>
      <c r="IB1719" s="8"/>
      <c r="IC1719" s="8"/>
    </row>
    <row r="1720" spans="1:237" x14ac:dyDescent="0.25">
      <c r="A1720" s="12" t="s">
        <v>151</v>
      </c>
      <c r="B1720" s="6"/>
      <c r="C1720" s="23">
        <v>9776</v>
      </c>
      <c r="IB1720" s="8"/>
      <c r="IC1720" s="8"/>
    </row>
    <row r="1721" spans="1:237" x14ac:dyDescent="0.25">
      <c r="A1721" s="21"/>
      <c r="B1721" s="6"/>
      <c r="C1721" s="23"/>
      <c r="IB1721" s="8"/>
      <c r="IC1721" s="8"/>
    </row>
    <row r="1722" spans="1:237" x14ac:dyDescent="0.25">
      <c r="A1722" s="12" t="s">
        <v>152</v>
      </c>
      <c r="B1722" s="6"/>
      <c r="C1722" s="7"/>
      <c r="IB1722" s="8"/>
      <c r="IC1722" s="8"/>
    </row>
    <row r="1723" spans="1:237" x14ac:dyDescent="0.25">
      <c r="A1723" s="12" t="s">
        <v>5</v>
      </c>
      <c r="B1723" s="6"/>
      <c r="C1723" s="7"/>
      <c r="IB1723" s="8"/>
      <c r="IC1723" s="8"/>
    </row>
    <row r="1724" spans="1:237" x14ac:dyDescent="0.25">
      <c r="A1724" s="21" t="s">
        <v>18</v>
      </c>
      <c r="B1724" s="22" t="s">
        <v>19</v>
      </c>
      <c r="C1724" s="23">
        <v>1058</v>
      </c>
      <c r="IB1724" s="8"/>
      <c r="IC1724" s="8"/>
    </row>
    <row r="1725" spans="1:237" x14ac:dyDescent="0.25">
      <c r="A1725" s="21" t="s">
        <v>20</v>
      </c>
      <c r="B1725" s="22" t="s">
        <v>21</v>
      </c>
      <c r="C1725" s="23">
        <v>1058</v>
      </c>
      <c r="IB1725" s="8"/>
      <c r="IC1725" s="8"/>
    </row>
    <row r="1726" spans="1:237" x14ac:dyDescent="0.25">
      <c r="A1726" s="12" t="s">
        <v>24</v>
      </c>
      <c r="B1726" s="6"/>
      <c r="C1726" s="23">
        <v>1058</v>
      </c>
      <c r="IB1726" s="8"/>
      <c r="IC1726" s="8"/>
    </row>
    <row r="1727" spans="1:237" x14ac:dyDescent="0.25">
      <c r="A1727" s="21"/>
      <c r="B1727" s="6"/>
      <c r="C1727" s="23"/>
      <c r="IB1727" s="8"/>
      <c r="IC1727" s="8"/>
    </row>
    <row r="1728" spans="1:237" x14ac:dyDescent="0.25">
      <c r="A1728" s="12" t="s">
        <v>153</v>
      </c>
      <c r="B1728" s="6"/>
      <c r="C1728" s="23">
        <v>1058</v>
      </c>
      <c r="IB1728" s="8"/>
      <c r="IC1728" s="8"/>
    </row>
    <row r="1729" spans="1:237" x14ac:dyDescent="0.25">
      <c r="A1729" s="21"/>
      <c r="B1729" s="6"/>
      <c r="C1729" s="23"/>
      <c r="IB1729" s="8"/>
      <c r="IC1729" s="8"/>
    </row>
    <row r="1730" spans="1:237" x14ac:dyDescent="0.25">
      <c r="A1730" s="12" t="s">
        <v>154</v>
      </c>
      <c r="B1730" s="6"/>
      <c r="C1730" s="7"/>
      <c r="IB1730" s="8"/>
      <c r="IC1730" s="8"/>
    </row>
    <row r="1731" spans="1:237" x14ac:dyDescent="0.25">
      <c r="A1731" s="12" t="s">
        <v>5</v>
      </c>
      <c r="B1731" s="6"/>
      <c r="C1731" s="7"/>
      <c r="IB1731" s="8"/>
      <c r="IC1731" s="8"/>
    </row>
    <row r="1732" spans="1:237" x14ac:dyDescent="0.25">
      <c r="A1732" s="21" t="s">
        <v>6</v>
      </c>
      <c r="B1732" s="22" t="s">
        <v>7</v>
      </c>
      <c r="C1732" s="23">
        <v>89</v>
      </c>
      <c r="IB1732" s="8"/>
      <c r="IC1732" s="8"/>
    </row>
    <row r="1733" spans="1:237" x14ac:dyDescent="0.25">
      <c r="A1733" s="21" t="s">
        <v>8</v>
      </c>
      <c r="B1733" s="22" t="s">
        <v>9</v>
      </c>
      <c r="C1733" s="23">
        <v>3</v>
      </c>
      <c r="IB1733" s="8"/>
      <c r="IC1733" s="8"/>
    </row>
    <row r="1734" spans="1:237" x14ac:dyDescent="0.25">
      <c r="A1734" s="21" t="s">
        <v>37</v>
      </c>
      <c r="B1734" s="22" t="s">
        <v>38</v>
      </c>
      <c r="C1734" s="23">
        <v>86</v>
      </c>
      <c r="IB1734" s="8"/>
      <c r="IC1734" s="8"/>
    </row>
    <row r="1735" spans="1:237" x14ac:dyDescent="0.25">
      <c r="A1735" s="21" t="s">
        <v>10</v>
      </c>
      <c r="B1735" s="22" t="s">
        <v>11</v>
      </c>
      <c r="C1735" s="23">
        <v>28</v>
      </c>
      <c r="IB1735" s="8"/>
      <c r="IC1735" s="8"/>
    </row>
    <row r="1736" spans="1:237" x14ac:dyDescent="0.25">
      <c r="A1736" s="21" t="s">
        <v>14</v>
      </c>
      <c r="B1736" s="22" t="s">
        <v>15</v>
      </c>
      <c r="C1736" s="23">
        <v>28</v>
      </c>
      <c r="IB1736" s="8"/>
      <c r="IC1736" s="8"/>
    </row>
    <row r="1737" spans="1:237" x14ac:dyDescent="0.25">
      <c r="A1737" s="12" t="s">
        <v>24</v>
      </c>
      <c r="B1737" s="6"/>
      <c r="C1737" s="23">
        <v>117</v>
      </c>
      <c r="IB1737" s="8"/>
      <c r="IC1737" s="8"/>
    </row>
    <row r="1738" spans="1:237" x14ac:dyDescent="0.25">
      <c r="A1738" s="21"/>
      <c r="B1738" s="6"/>
      <c r="C1738" s="23"/>
      <c r="IB1738" s="8"/>
      <c r="IC1738" s="8"/>
    </row>
    <row r="1739" spans="1:237" x14ac:dyDescent="0.25">
      <c r="A1739" s="12" t="s">
        <v>155</v>
      </c>
      <c r="B1739" s="6"/>
      <c r="C1739" s="23">
        <v>117</v>
      </c>
      <c r="IB1739" s="8"/>
      <c r="IC1739" s="8"/>
    </row>
    <row r="1740" spans="1:237" x14ac:dyDescent="0.25">
      <c r="A1740" s="21"/>
      <c r="B1740" s="6"/>
      <c r="C1740" s="23"/>
      <c r="IB1740" s="8"/>
      <c r="IC1740" s="8"/>
    </row>
    <row r="1741" spans="1:237" x14ac:dyDescent="0.25">
      <c r="A1741" s="12" t="s">
        <v>164</v>
      </c>
      <c r="B1741" s="6"/>
      <c r="C1741" s="7"/>
      <c r="IB1741" s="8"/>
      <c r="IC1741" s="8"/>
    </row>
    <row r="1742" spans="1:237" x14ac:dyDescent="0.25">
      <c r="A1742" s="12" t="s">
        <v>5</v>
      </c>
      <c r="B1742" s="6"/>
      <c r="C1742" s="7"/>
      <c r="IB1742" s="8"/>
      <c r="IC1742" s="8"/>
    </row>
    <row r="1743" spans="1:237" x14ac:dyDescent="0.25">
      <c r="A1743" s="21" t="s">
        <v>18</v>
      </c>
      <c r="B1743" s="22" t="s">
        <v>19</v>
      </c>
      <c r="C1743" s="23">
        <v>5639</v>
      </c>
      <c r="IB1743" s="8"/>
      <c r="IC1743" s="8"/>
    </row>
    <row r="1744" spans="1:237" x14ac:dyDescent="0.25">
      <c r="A1744" s="21" t="s">
        <v>49</v>
      </c>
      <c r="B1744" s="22" t="s">
        <v>50</v>
      </c>
      <c r="C1744" s="23">
        <v>5639</v>
      </c>
      <c r="IB1744" s="8"/>
      <c r="IC1744" s="8"/>
    </row>
    <row r="1745" spans="1:237" x14ac:dyDescent="0.25">
      <c r="A1745" s="12" t="s">
        <v>24</v>
      </c>
      <c r="B1745" s="6"/>
      <c r="C1745" s="23">
        <v>5639</v>
      </c>
      <c r="IB1745" s="8"/>
      <c r="IC1745" s="8"/>
    </row>
    <row r="1746" spans="1:237" x14ac:dyDescent="0.25">
      <c r="A1746" s="21"/>
      <c r="B1746" s="6"/>
      <c r="C1746" s="23"/>
      <c r="IB1746" s="8"/>
      <c r="IC1746" s="8"/>
    </row>
    <row r="1747" spans="1:237" x14ac:dyDescent="0.25">
      <c r="A1747" s="12" t="s">
        <v>165</v>
      </c>
      <c r="B1747" s="6"/>
      <c r="C1747" s="23">
        <v>5639</v>
      </c>
      <c r="IB1747" s="8"/>
      <c r="IC1747" s="8"/>
    </row>
    <row r="1748" spans="1:237" x14ac:dyDescent="0.25">
      <c r="A1748" s="21"/>
      <c r="B1748" s="6"/>
      <c r="C1748" s="23"/>
      <c r="IB1748" s="8"/>
      <c r="IC1748" s="8"/>
    </row>
    <row r="1749" spans="1:237" ht="31.5" x14ac:dyDescent="0.25">
      <c r="A1749" s="12" t="s">
        <v>178</v>
      </c>
      <c r="B1749" s="6"/>
      <c r="C1749" s="7"/>
      <c r="IB1749" s="8"/>
      <c r="IC1749" s="8"/>
    </row>
    <row r="1750" spans="1:237" x14ac:dyDescent="0.25">
      <c r="A1750" s="12" t="s">
        <v>5</v>
      </c>
      <c r="B1750" s="6"/>
      <c r="C1750" s="7"/>
      <c r="IB1750" s="8"/>
      <c r="IC1750" s="8"/>
    </row>
    <row r="1751" spans="1:237" x14ac:dyDescent="0.25">
      <c r="A1751" s="21" t="s">
        <v>18</v>
      </c>
      <c r="B1751" s="22" t="s">
        <v>19</v>
      </c>
      <c r="C1751" s="23">
        <v>759</v>
      </c>
      <c r="IB1751" s="8"/>
      <c r="IC1751" s="8"/>
    </row>
    <row r="1752" spans="1:237" x14ac:dyDescent="0.25">
      <c r="A1752" s="21" t="s">
        <v>47</v>
      </c>
      <c r="B1752" s="22" t="s">
        <v>48</v>
      </c>
      <c r="C1752" s="23">
        <v>255</v>
      </c>
      <c r="IB1752" s="8"/>
      <c r="IC1752" s="8"/>
    </row>
    <row r="1753" spans="1:237" x14ac:dyDescent="0.25">
      <c r="A1753" s="21" t="s">
        <v>49</v>
      </c>
      <c r="B1753" s="22" t="s">
        <v>50</v>
      </c>
      <c r="C1753" s="23">
        <v>504</v>
      </c>
      <c r="IB1753" s="8"/>
      <c r="IC1753" s="8"/>
    </row>
    <row r="1754" spans="1:237" x14ac:dyDescent="0.25">
      <c r="A1754" s="21" t="s">
        <v>83</v>
      </c>
      <c r="B1754" s="22" t="s">
        <v>84</v>
      </c>
      <c r="C1754" s="23">
        <v>3</v>
      </c>
      <c r="IB1754" s="8"/>
      <c r="IC1754" s="8"/>
    </row>
    <row r="1755" spans="1:237" x14ac:dyDescent="0.25">
      <c r="A1755" s="21" t="s">
        <v>85</v>
      </c>
      <c r="B1755" s="22" t="s">
        <v>86</v>
      </c>
      <c r="C1755" s="23">
        <v>3</v>
      </c>
      <c r="IB1755" s="8"/>
      <c r="IC1755" s="8"/>
    </row>
    <row r="1756" spans="1:237" x14ac:dyDescent="0.25">
      <c r="A1756" s="21" t="s">
        <v>105</v>
      </c>
      <c r="B1756" s="22" t="s">
        <v>106</v>
      </c>
      <c r="C1756" s="23">
        <v>6622</v>
      </c>
      <c r="IB1756" s="8"/>
      <c r="IC1756" s="8"/>
    </row>
    <row r="1757" spans="1:237" x14ac:dyDescent="0.25">
      <c r="A1757" s="21" t="s">
        <v>107</v>
      </c>
      <c r="B1757" s="22" t="s">
        <v>108</v>
      </c>
      <c r="C1757" s="23">
        <v>6622</v>
      </c>
      <c r="IB1757" s="8"/>
      <c r="IC1757" s="8"/>
    </row>
    <row r="1758" spans="1:237" x14ac:dyDescent="0.25">
      <c r="A1758" s="12" t="s">
        <v>24</v>
      </c>
      <c r="B1758" s="6"/>
      <c r="C1758" s="23">
        <v>7384</v>
      </c>
      <c r="IB1758" s="8"/>
      <c r="IC1758" s="8"/>
    </row>
    <row r="1759" spans="1:237" x14ac:dyDescent="0.25">
      <c r="A1759" s="21"/>
      <c r="B1759" s="6"/>
      <c r="C1759" s="23"/>
      <c r="IB1759" s="8"/>
      <c r="IC1759" s="8"/>
    </row>
    <row r="1760" spans="1:237" ht="31.5" x14ac:dyDescent="0.25">
      <c r="A1760" s="12" t="s">
        <v>179</v>
      </c>
      <c r="B1760" s="6"/>
      <c r="C1760" s="23">
        <v>7384</v>
      </c>
      <c r="IB1760" s="8"/>
      <c r="IC1760" s="8"/>
    </row>
    <row r="1761" spans="1:237" x14ac:dyDescent="0.25">
      <c r="A1761" s="21"/>
      <c r="B1761" s="6"/>
      <c r="C1761" s="23"/>
      <c r="IB1761" s="8"/>
      <c r="IC1761" s="8"/>
    </row>
    <row r="1762" spans="1:237" ht="31.5" x14ac:dyDescent="0.25">
      <c r="A1762" s="12" t="s">
        <v>180</v>
      </c>
      <c r="B1762" s="6"/>
      <c r="C1762" s="23">
        <v>23974</v>
      </c>
      <c r="IB1762" s="8"/>
      <c r="IC1762" s="8"/>
    </row>
    <row r="1763" spans="1:237" x14ac:dyDescent="0.25">
      <c r="A1763" s="21"/>
      <c r="B1763" s="6"/>
      <c r="C1763" s="23"/>
      <c r="IB1763" s="8"/>
      <c r="IC1763" s="8"/>
    </row>
    <row r="1764" spans="1:237" x14ac:dyDescent="0.25">
      <c r="A1764" s="12" t="s">
        <v>181</v>
      </c>
      <c r="B1764" s="6"/>
      <c r="C1764" s="23">
        <v>23974</v>
      </c>
      <c r="IB1764" s="8"/>
      <c r="IC1764" s="8"/>
    </row>
    <row r="1765" spans="1:237" x14ac:dyDescent="0.25">
      <c r="A1765" s="21"/>
      <c r="B1765" s="6"/>
      <c r="C1765" s="23"/>
      <c r="IB1765" s="8"/>
      <c r="IC1765" s="8"/>
    </row>
    <row r="1766" spans="1:237" x14ac:dyDescent="0.25">
      <c r="A1766" s="21"/>
      <c r="B1766" s="6"/>
      <c r="C1766" s="23"/>
      <c r="IB1766" s="8"/>
      <c r="IC1766" s="8"/>
    </row>
    <row r="1767" spans="1:237" x14ac:dyDescent="0.25">
      <c r="A1767" s="12" t="s">
        <v>182</v>
      </c>
      <c r="B1767" s="6"/>
      <c r="C1767" s="7"/>
      <c r="IB1767" s="8"/>
      <c r="IC1767" s="8"/>
    </row>
    <row r="1768" spans="1:237" x14ac:dyDescent="0.25">
      <c r="A1768" s="12" t="s">
        <v>187</v>
      </c>
      <c r="B1768" s="6"/>
      <c r="C1768" s="7"/>
      <c r="IB1768" s="8"/>
      <c r="IC1768" s="8"/>
    </row>
    <row r="1769" spans="1:237" x14ac:dyDescent="0.25">
      <c r="A1769" s="12" t="s">
        <v>188</v>
      </c>
      <c r="B1769" s="6"/>
      <c r="C1769" s="7"/>
      <c r="IB1769" s="8"/>
      <c r="IC1769" s="8"/>
    </row>
    <row r="1770" spans="1:237" x14ac:dyDescent="0.25">
      <c r="A1770" s="12" t="s">
        <v>109</v>
      </c>
      <c r="B1770" s="6"/>
      <c r="C1770" s="7"/>
      <c r="IB1770" s="8"/>
      <c r="IC1770" s="8"/>
    </row>
    <row r="1771" spans="1:237" x14ac:dyDescent="0.25">
      <c r="A1771" s="21" t="s">
        <v>189</v>
      </c>
      <c r="B1771" s="22" t="s">
        <v>190</v>
      </c>
      <c r="C1771" s="23">
        <v>11057</v>
      </c>
      <c r="IB1771" s="8"/>
      <c r="IC1771" s="8"/>
    </row>
    <row r="1772" spans="1:237" x14ac:dyDescent="0.25">
      <c r="A1772" s="12" t="s">
        <v>114</v>
      </c>
      <c r="B1772" s="6"/>
      <c r="C1772" s="23">
        <v>11057</v>
      </c>
      <c r="IB1772" s="8"/>
      <c r="IC1772" s="8"/>
    </row>
    <row r="1773" spans="1:237" x14ac:dyDescent="0.25">
      <c r="A1773" s="21"/>
      <c r="B1773" s="6"/>
      <c r="C1773" s="23"/>
      <c r="IB1773" s="8"/>
      <c r="IC1773" s="8"/>
    </row>
    <row r="1774" spans="1:237" x14ac:dyDescent="0.25">
      <c r="A1774" s="12" t="s">
        <v>191</v>
      </c>
      <c r="B1774" s="6"/>
      <c r="C1774" s="23">
        <v>11057</v>
      </c>
      <c r="IB1774" s="8"/>
      <c r="IC1774" s="8"/>
    </row>
    <row r="1775" spans="1:237" x14ac:dyDescent="0.25">
      <c r="A1775" s="21"/>
      <c r="B1775" s="6"/>
      <c r="C1775" s="23"/>
      <c r="IB1775" s="8"/>
      <c r="IC1775" s="8"/>
    </row>
    <row r="1776" spans="1:237" ht="31.5" x14ac:dyDescent="0.25">
      <c r="A1776" s="12" t="s">
        <v>192</v>
      </c>
      <c r="B1776" s="6"/>
      <c r="C1776" s="7"/>
      <c r="IB1776" s="8"/>
      <c r="IC1776" s="8"/>
    </row>
    <row r="1777" spans="1:237" x14ac:dyDescent="0.25">
      <c r="A1777" s="12" t="s">
        <v>5</v>
      </c>
      <c r="B1777" s="6"/>
      <c r="C1777" s="7"/>
      <c r="IB1777" s="8"/>
      <c r="IC1777" s="8"/>
    </row>
    <row r="1778" spans="1:237" ht="31.5" x14ac:dyDescent="0.25">
      <c r="A1778" s="21" t="s">
        <v>27</v>
      </c>
      <c r="B1778" s="22" t="s">
        <v>28</v>
      </c>
      <c r="C1778" s="23">
        <v>17696</v>
      </c>
      <c r="IB1778" s="8"/>
      <c r="IC1778" s="8"/>
    </row>
    <row r="1779" spans="1:237" x14ac:dyDescent="0.25">
      <c r="A1779" s="21" t="s">
        <v>29</v>
      </c>
      <c r="B1779" s="22" t="s">
        <v>30</v>
      </c>
      <c r="C1779" s="23">
        <v>17696</v>
      </c>
      <c r="IB1779" s="8"/>
      <c r="IC1779" s="8"/>
    </row>
    <row r="1780" spans="1:237" x14ac:dyDescent="0.25">
      <c r="A1780" s="21" t="s">
        <v>6</v>
      </c>
      <c r="B1780" s="22" t="s">
        <v>7</v>
      </c>
      <c r="C1780" s="23">
        <v>4405</v>
      </c>
      <c r="IB1780" s="8"/>
      <c r="IC1780" s="8"/>
    </row>
    <row r="1781" spans="1:237" x14ac:dyDescent="0.25">
      <c r="A1781" s="21" t="s">
        <v>33</v>
      </c>
      <c r="B1781" s="22" t="s">
        <v>34</v>
      </c>
      <c r="C1781" s="23">
        <v>4310</v>
      </c>
      <c r="IB1781" s="8"/>
      <c r="IC1781" s="8"/>
    </row>
    <row r="1782" spans="1:237" x14ac:dyDescent="0.25">
      <c r="A1782" s="21" t="s">
        <v>37</v>
      </c>
      <c r="B1782" s="22" t="s">
        <v>38</v>
      </c>
      <c r="C1782" s="23">
        <v>95</v>
      </c>
      <c r="IB1782" s="8"/>
      <c r="IC1782" s="8"/>
    </row>
    <row r="1783" spans="1:237" x14ac:dyDescent="0.25">
      <c r="A1783" s="21" t="s">
        <v>10</v>
      </c>
      <c r="B1783" s="22" t="s">
        <v>11</v>
      </c>
      <c r="C1783" s="23">
        <v>3672</v>
      </c>
      <c r="IB1783" s="8"/>
      <c r="IC1783" s="8"/>
    </row>
    <row r="1784" spans="1:237" ht="31.5" x14ac:dyDescent="0.25">
      <c r="A1784" s="21" t="s">
        <v>12</v>
      </c>
      <c r="B1784" s="22" t="s">
        <v>13</v>
      </c>
      <c r="C1784" s="23">
        <v>2262</v>
      </c>
      <c r="IB1784" s="8"/>
      <c r="IC1784" s="8"/>
    </row>
    <row r="1785" spans="1:237" x14ac:dyDescent="0.25">
      <c r="A1785" s="21" t="s">
        <v>14</v>
      </c>
      <c r="B1785" s="22" t="s">
        <v>15</v>
      </c>
      <c r="C1785" s="23">
        <v>957</v>
      </c>
      <c r="IB1785" s="8"/>
      <c r="IC1785" s="8"/>
    </row>
    <row r="1786" spans="1:237" x14ac:dyDescent="0.25">
      <c r="A1786" s="21" t="s">
        <v>16</v>
      </c>
      <c r="B1786" s="22" t="s">
        <v>17</v>
      </c>
      <c r="C1786" s="23">
        <v>453</v>
      </c>
      <c r="IB1786" s="8"/>
      <c r="IC1786" s="8"/>
    </row>
    <row r="1787" spans="1:237" x14ac:dyDescent="0.25">
      <c r="A1787" s="21" t="s">
        <v>18</v>
      </c>
      <c r="B1787" s="22" t="s">
        <v>19</v>
      </c>
      <c r="C1787" s="23">
        <v>56150</v>
      </c>
      <c r="IB1787" s="8"/>
      <c r="IC1787" s="8"/>
    </row>
    <row r="1788" spans="1:237" x14ac:dyDescent="0.25">
      <c r="A1788" s="21" t="s">
        <v>20</v>
      </c>
      <c r="B1788" s="22" t="s">
        <v>21</v>
      </c>
      <c r="C1788" s="23">
        <v>3608</v>
      </c>
      <c r="IB1788" s="8"/>
      <c r="IC1788" s="8"/>
    </row>
    <row r="1789" spans="1:237" x14ac:dyDescent="0.25">
      <c r="A1789" s="21" t="s">
        <v>47</v>
      </c>
      <c r="B1789" s="22" t="s">
        <v>48</v>
      </c>
      <c r="C1789" s="23">
        <v>43462</v>
      </c>
      <c r="IB1789" s="8"/>
      <c r="IC1789" s="8"/>
    </row>
    <row r="1790" spans="1:237" x14ac:dyDescent="0.25">
      <c r="A1790" s="21" t="s">
        <v>49</v>
      </c>
      <c r="B1790" s="22" t="s">
        <v>50</v>
      </c>
      <c r="C1790" s="23">
        <v>9080</v>
      </c>
      <c r="IB1790" s="8"/>
      <c r="IC1790" s="8"/>
    </row>
    <row r="1791" spans="1:237" x14ac:dyDescent="0.25">
      <c r="A1791" s="12" t="s">
        <v>24</v>
      </c>
      <c r="B1791" s="6"/>
      <c r="C1791" s="23">
        <v>81923</v>
      </c>
      <c r="IB1791" s="8"/>
      <c r="IC1791" s="8"/>
    </row>
    <row r="1792" spans="1:237" x14ac:dyDescent="0.25">
      <c r="A1792" s="12" t="s">
        <v>59</v>
      </c>
      <c r="B1792" s="6"/>
      <c r="C1792" s="7"/>
      <c r="IB1792" s="8"/>
      <c r="IC1792" s="8"/>
    </row>
    <row r="1793" spans="1:237" x14ac:dyDescent="0.25">
      <c r="A1793" s="21" t="s">
        <v>87</v>
      </c>
      <c r="B1793" s="22" t="s">
        <v>88</v>
      </c>
      <c r="C1793" s="23">
        <v>1772</v>
      </c>
      <c r="IB1793" s="8"/>
      <c r="IC1793" s="8"/>
    </row>
    <row r="1794" spans="1:237" x14ac:dyDescent="0.25">
      <c r="A1794" s="21" t="s">
        <v>115</v>
      </c>
      <c r="B1794" s="22" t="s">
        <v>116</v>
      </c>
      <c r="C1794" s="23">
        <v>1772</v>
      </c>
      <c r="IB1794" s="8"/>
      <c r="IC1794" s="8"/>
    </row>
    <row r="1795" spans="1:237" x14ac:dyDescent="0.25">
      <c r="A1795" s="21" t="s">
        <v>117</v>
      </c>
      <c r="B1795" s="22" t="s">
        <v>118</v>
      </c>
      <c r="C1795" s="23">
        <v>7200</v>
      </c>
      <c r="IB1795" s="8"/>
      <c r="IC1795" s="8"/>
    </row>
    <row r="1796" spans="1:237" x14ac:dyDescent="0.25">
      <c r="A1796" s="21" t="s">
        <v>295</v>
      </c>
      <c r="B1796" s="22" t="s">
        <v>296</v>
      </c>
      <c r="C1796" s="23">
        <v>7200</v>
      </c>
      <c r="IB1796" s="8"/>
      <c r="IC1796" s="8"/>
    </row>
    <row r="1797" spans="1:237" x14ac:dyDescent="0.25">
      <c r="A1797" s="12" t="s">
        <v>62</v>
      </c>
      <c r="B1797" s="6"/>
      <c r="C1797" s="23">
        <v>8972</v>
      </c>
      <c r="IB1797" s="8"/>
      <c r="IC1797" s="8"/>
    </row>
    <row r="1798" spans="1:237" x14ac:dyDescent="0.25">
      <c r="A1798" s="21"/>
      <c r="B1798" s="6"/>
      <c r="C1798" s="23"/>
      <c r="IB1798" s="8"/>
      <c r="IC1798" s="8"/>
    </row>
    <row r="1799" spans="1:237" ht="31.5" x14ac:dyDescent="0.25">
      <c r="A1799" s="12" t="s">
        <v>197</v>
      </c>
      <c r="B1799" s="6"/>
      <c r="C1799" s="23">
        <v>90895</v>
      </c>
      <c r="IB1799" s="8"/>
      <c r="IC1799" s="8"/>
    </row>
    <row r="1800" spans="1:237" x14ac:dyDescent="0.25">
      <c r="A1800" s="21"/>
      <c r="B1800" s="6"/>
      <c r="C1800" s="23"/>
      <c r="IB1800" s="8"/>
      <c r="IC1800" s="8"/>
    </row>
    <row r="1801" spans="1:237" x14ac:dyDescent="0.25">
      <c r="A1801" s="12" t="s">
        <v>198</v>
      </c>
      <c r="B1801" s="6"/>
      <c r="C1801" s="7"/>
      <c r="IB1801" s="8"/>
      <c r="IC1801" s="8"/>
    </row>
    <row r="1802" spans="1:237" x14ac:dyDescent="0.25">
      <c r="A1802" s="12" t="s">
        <v>59</v>
      </c>
      <c r="B1802" s="6"/>
      <c r="C1802" s="7"/>
      <c r="IB1802" s="8"/>
      <c r="IC1802" s="8"/>
    </row>
    <row r="1803" spans="1:237" x14ac:dyDescent="0.25">
      <c r="A1803" s="21" t="s">
        <v>87</v>
      </c>
      <c r="B1803" s="22" t="s">
        <v>88</v>
      </c>
      <c r="C1803" s="23">
        <v>10740</v>
      </c>
      <c r="IB1803" s="8"/>
      <c r="IC1803" s="8"/>
    </row>
    <row r="1804" spans="1:237" x14ac:dyDescent="0.25">
      <c r="A1804" s="21" t="s">
        <v>89</v>
      </c>
      <c r="B1804" s="22" t="s">
        <v>90</v>
      </c>
      <c r="C1804" s="23">
        <v>10740</v>
      </c>
      <c r="IB1804" s="8"/>
      <c r="IC1804" s="8"/>
    </row>
    <row r="1805" spans="1:237" x14ac:dyDescent="0.25">
      <c r="A1805" s="12" t="s">
        <v>62</v>
      </c>
      <c r="B1805" s="6"/>
      <c r="C1805" s="23">
        <v>10740</v>
      </c>
      <c r="IB1805" s="8"/>
      <c r="IC1805" s="8"/>
    </row>
    <row r="1806" spans="1:237" x14ac:dyDescent="0.25">
      <c r="A1806" s="21"/>
      <c r="B1806" s="6"/>
      <c r="C1806" s="23"/>
      <c r="IB1806" s="8"/>
      <c r="IC1806" s="8"/>
    </row>
    <row r="1807" spans="1:237" x14ac:dyDescent="0.25">
      <c r="A1807" s="12" t="s">
        <v>201</v>
      </c>
      <c r="B1807" s="6"/>
      <c r="C1807" s="23">
        <v>10740</v>
      </c>
      <c r="IB1807" s="8"/>
      <c r="IC1807" s="8"/>
    </row>
    <row r="1808" spans="1:237" x14ac:dyDescent="0.25">
      <c r="A1808" s="21"/>
      <c r="B1808" s="6"/>
      <c r="C1808" s="23"/>
      <c r="IB1808" s="8"/>
      <c r="IC1808" s="8"/>
    </row>
    <row r="1809" spans="1:237" x14ac:dyDescent="0.25">
      <c r="A1809" s="12" t="s">
        <v>204</v>
      </c>
      <c r="B1809" s="6"/>
      <c r="C1809" s="23">
        <v>112692</v>
      </c>
      <c r="IB1809" s="8"/>
      <c r="IC1809" s="8"/>
    </row>
    <row r="1810" spans="1:237" x14ac:dyDescent="0.25">
      <c r="A1810" s="21"/>
      <c r="B1810" s="6"/>
      <c r="C1810" s="23"/>
      <c r="IB1810" s="8"/>
      <c r="IC1810" s="8"/>
    </row>
    <row r="1811" spans="1:237" x14ac:dyDescent="0.25">
      <c r="A1811" s="12" t="s">
        <v>205</v>
      </c>
      <c r="B1811" s="6"/>
      <c r="C1811" s="23">
        <v>112692</v>
      </c>
      <c r="IB1811" s="8"/>
      <c r="IC1811" s="8"/>
    </row>
    <row r="1812" spans="1:237" x14ac:dyDescent="0.25">
      <c r="A1812" s="21"/>
      <c r="B1812" s="6"/>
      <c r="C1812" s="23"/>
      <c r="IB1812" s="8"/>
      <c r="IC1812" s="8"/>
    </row>
    <row r="1813" spans="1:237" x14ac:dyDescent="0.25">
      <c r="A1813" s="13" t="s">
        <v>299</v>
      </c>
      <c r="B1813" s="6"/>
      <c r="C1813" s="23">
        <v>1142384</v>
      </c>
      <c r="IB1813" s="8"/>
      <c r="IC1813" s="8"/>
    </row>
    <row r="1814" spans="1:237" x14ac:dyDescent="0.25">
      <c r="A1814" s="13"/>
      <c r="B1814" s="6"/>
      <c r="C1814" s="23"/>
      <c r="IB1814" s="8"/>
      <c r="IC1814" s="8"/>
    </row>
    <row r="1815" spans="1:237" s="15" customFormat="1" x14ac:dyDescent="0.25">
      <c r="A1815" s="13" t="s">
        <v>298</v>
      </c>
      <c r="B1815" s="3"/>
      <c r="C1815" s="7">
        <f>SUM(C1813,C1589,C892)</f>
        <v>27226433</v>
      </c>
      <c r="D1815" s="16"/>
      <c r="E1815" s="16"/>
      <c r="F1815" s="16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  <c r="T1815" s="14"/>
      <c r="U1815" s="14"/>
      <c r="V1815" s="14"/>
      <c r="W1815" s="14"/>
      <c r="X1815" s="14"/>
      <c r="Y1815" s="14"/>
      <c r="Z1815" s="14"/>
      <c r="AA1815" s="14"/>
      <c r="AB1815" s="14"/>
      <c r="AC1815" s="14"/>
      <c r="AD1815" s="14"/>
      <c r="AE1815" s="14"/>
      <c r="AF1815" s="14"/>
      <c r="AG1815" s="14"/>
      <c r="AH1815" s="14"/>
      <c r="AI1815" s="14"/>
      <c r="AJ1815" s="14"/>
      <c r="AK1815" s="14"/>
      <c r="AL1815" s="14"/>
      <c r="AM1815" s="14"/>
      <c r="AN1815" s="14"/>
      <c r="AO1815" s="14"/>
      <c r="AP1815" s="14"/>
      <c r="AQ1815" s="14"/>
      <c r="AR1815" s="14"/>
      <c r="AS1815" s="14"/>
      <c r="AT1815" s="14"/>
      <c r="AU1815" s="14"/>
      <c r="AV1815" s="14"/>
      <c r="AW1815" s="14"/>
      <c r="AX1815" s="14"/>
      <c r="AY1815" s="14"/>
      <c r="AZ1815" s="14"/>
      <c r="BA1815" s="14"/>
      <c r="BB1815" s="14"/>
      <c r="BC1815" s="14"/>
      <c r="BD1815" s="14"/>
      <c r="BE1815" s="14"/>
      <c r="BF1815" s="14"/>
      <c r="BG1815" s="14"/>
      <c r="BH1815" s="14"/>
      <c r="BI1815" s="14"/>
      <c r="BJ1815" s="14"/>
      <c r="BK1815" s="14"/>
      <c r="BL1815" s="14"/>
      <c r="BM1815" s="14"/>
      <c r="BN1815" s="14"/>
      <c r="BO1815" s="14"/>
      <c r="BP1815" s="14"/>
      <c r="BQ1815" s="14"/>
      <c r="BR1815" s="14"/>
      <c r="BS1815" s="14"/>
      <c r="BT1815" s="14"/>
      <c r="BU1815" s="14"/>
      <c r="BV1815" s="14"/>
      <c r="BW1815" s="14"/>
      <c r="BX1815" s="14"/>
      <c r="BY1815" s="14"/>
      <c r="BZ1815" s="14"/>
      <c r="CA1815" s="14"/>
      <c r="CB1815" s="14"/>
      <c r="CC1815" s="14"/>
      <c r="CD1815" s="14"/>
      <c r="CE1815" s="14"/>
      <c r="CF1815" s="14"/>
      <c r="CG1815" s="14"/>
      <c r="CH1815" s="14"/>
      <c r="CI1815" s="14"/>
      <c r="CJ1815" s="14"/>
      <c r="CK1815" s="14"/>
      <c r="CL1815" s="14"/>
      <c r="CM1815" s="14"/>
      <c r="CN1815" s="14"/>
      <c r="CO1815" s="14"/>
      <c r="CP1815" s="14"/>
      <c r="CQ1815" s="14"/>
      <c r="CR1815" s="14"/>
      <c r="CS1815" s="14"/>
      <c r="CT1815" s="14"/>
      <c r="CU1815" s="14"/>
      <c r="CV1815" s="14"/>
      <c r="CW1815" s="14"/>
      <c r="CX1815" s="14"/>
      <c r="CY1815" s="14"/>
      <c r="CZ1815" s="14"/>
      <c r="DA1815" s="14"/>
      <c r="DB1815" s="14"/>
      <c r="DC1815" s="14"/>
      <c r="DD1815" s="14"/>
      <c r="DE1815" s="14"/>
      <c r="DF1815" s="14"/>
      <c r="DG1815" s="14"/>
      <c r="DH1815" s="14"/>
      <c r="DI1815" s="14"/>
      <c r="DJ1815" s="14"/>
      <c r="DK1815" s="14"/>
      <c r="DL1815" s="14"/>
      <c r="DM1815" s="14"/>
      <c r="DN1815" s="14"/>
      <c r="DO1815" s="14"/>
      <c r="DP1815" s="14"/>
      <c r="DQ1815" s="14"/>
      <c r="DR1815" s="14"/>
      <c r="DS1815" s="14"/>
      <c r="DT1815" s="14"/>
      <c r="DU1815" s="14"/>
      <c r="DV1815" s="14"/>
      <c r="DW1815" s="14"/>
      <c r="DX1815" s="14"/>
      <c r="DY1815" s="14"/>
      <c r="DZ1815" s="14"/>
      <c r="EA1815" s="14"/>
      <c r="EB1815" s="14"/>
      <c r="EC1815" s="14"/>
      <c r="ED1815" s="14"/>
      <c r="EE1815" s="14"/>
      <c r="EF1815" s="14"/>
      <c r="EG1815" s="14"/>
      <c r="EH1815" s="14"/>
      <c r="EI1815" s="14"/>
      <c r="EJ1815" s="14"/>
      <c r="EK1815" s="14"/>
      <c r="EL1815" s="14"/>
      <c r="EM1815" s="14"/>
      <c r="EN1815" s="14"/>
      <c r="EO1815" s="14"/>
      <c r="EP1815" s="14"/>
      <c r="EQ1815" s="14"/>
      <c r="ER1815" s="14"/>
      <c r="ES1815" s="14"/>
      <c r="ET1815" s="14"/>
      <c r="EU1815" s="14"/>
      <c r="EV1815" s="14"/>
      <c r="EW1815" s="14"/>
      <c r="EX1815" s="14"/>
      <c r="EY1815" s="14"/>
      <c r="EZ1815" s="14"/>
      <c r="FA1815" s="14"/>
      <c r="FB1815" s="14"/>
      <c r="FC1815" s="14"/>
      <c r="FD1815" s="14"/>
      <c r="FE1815" s="14"/>
      <c r="FF1815" s="14"/>
      <c r="FG1815" s="14"/>
      <c r="FH1815" s="14"/>
      <c r="FI1815" s="14"/>
      <c r="FJ1815" s="14"/>
      <c r="FK1815" s="14"/>
      <c r="FL1815" s="14"/>
      <c r="FM1815" s="14"/>
      <c r="FN1815" s="14"/>
      <c r="FO1815" s="14"/>
      <c r="FP1815" s="14"/>
      <c r="FQ1815" s="14"/>
      <c r="FR1815" s="14"/>
      <c r="FS1815" s="14"/>
      <c r="FT1815" s="14"/>
      <c r="FU1815" s="14"/>
      <c r="FV1815" s="14"/>
      <c r="FW1815" s="14"/>
      <c r="FX1815" s="14"/>
      <c r="FY1815" s="14"/>
      <c r="FZ1815" s="14"/>
      <c r="GA1815" s="14"/>
      <c r="GB1815" s="14"/>
      <c r="GC1815" s="14"/>
      <c r="GD1815" s="14"/>
      <c r="GE1815" s="14"/>
      <c r="GF1815" s="14"/>
      <c r="GG1815" s="14"/>
      <c r="GH1815" s="14"/>
      <c r="GI1815" s="14"/>
      <c r="GJ1815" s="14"/>
      <c r="GK1815" s="14"/>
      <c r="GL1815" s="14"/>
      <c r="GM1815" s="14"/>
      <c r="GN1815" s="14"/>
      <c r="GO1815" s="14"/>
      <c r="GP1815" s="14"/>
      <c r="GQ1815" s="14"/>
      <c r="GR1815" s="14"/>
      <c r="GS1815" s="14"/>
      <c r="GT1815" s="14"/>
      <c r="GU1815" s="14"/>
      <c r="GV1815" s="14"/>
      <c r="GW1815" s="14"/>
      <c r="GX1815" s="14"/>
      <c r="GY1815" s="14"/>
      <c r="GZ1815" s="14"/>
      <c r="HA1815" s="14"/>
      <c r="HB1815" s="14"/>
      <c r="HC1815" s="14"/>
      <c r="HD1815" s="14"/>
      <c r="HE1815" s="14"/>
      <c r="HF1815" s="14"/>
      <c r="HG1815" s="14"/>
      <c r="HH1815" s="14"/>
      <c r="HI1815" s="14"/>
      <c r="HJ1815" s="14"/>
      <c r="HK1815" s="14"/>
      <c r="HL1815" s="14"/>
      <c r="HM1815" s="14"/>
      <c r="HN1815" s="14"/>
      <c r="HO1815" s="14"/>
      <c r="HP1815" s="14"/>
      <c r="HQ1815" s="14"/>
      <c r="HR1815" s="14"/>
      <c r="HS1815" s="14"/>
      <c r="HT1815" s="14"/>
      <c r="HU1815" s="14"/>
      <c r="HV1815" s="14"/>
      <c r="HW1815" s="14"/>
      <c r="HX1815" s="14"/>
      <c r="HY1815" s="14"/>
      <c r="HZ1815" s="14"/>
      <c r="IA1815" s="14"/>
    </row>
    <row r="1818" spans="1:237" x14ac:dyDescent="0.25">
      <c r="A1818" s="26"/>
    </row>
    <row r="1819" spans="1:237" x14ac:dyDescent="0.25">
      <c r="A1819" s="27"/>
    </row>
    <row r="1820" spans="1:237" x14ac:dyDescent="0.25">
      <c r="A1820" s="26"/>
    </row>
    <row r="1821" spans="1:237" x14ac:dyDescent="0.25">
      <c r="A1821" s="28"/>
    </row>
    <row r="1822" spans="1:237" x14ac:dyDescent="0.25">
      <c r="A1822" s="28" t="s">
        <v>557</v>
      </c>
    </row>
    <row r="1823" spans="1:237" x14ac:dyDescent="0.25">
      <c r="A1823" s="28" t="s">
        <v>558</v>
      </c>
    </row>
    <row r="1824" spans="1:237" x14ac:dyDescent="0.25">
      <c r="A1824" s="28" t="s">
        <v>559</v>
      </c>
    </row>
    <row r="1825" spans="1:1" x14ac:dyDescent="0.25">
      <c r="A1825" s="26"/>
    </row>
    <row r="1826" spans="1:1" x14ac:dyDescent="0.25">
      <c r="A1826" s="27"/>
    </row>
    <row r="1827" spans="1:1" x14ac:dyDescent="0.25">
      <c r="A1827" s="26"/>
    </row>
    <row r="1828" spans="1:1" x14ac:dyDescent="0.25">
      <c r="A1828" s="26"/>
    </row>
    <row r="1829" spans="1:1" x14ac:dyDescent="0.25">
      <c r="A1829" s="27"/>
    </row>
    <row r="1830" spans="1:1" x14ac:dyDescent="0.25">
      <c r="A1830" s="27"/>
    </row>
    <row r="1831" spans="1:1" x14ac:dyDescent="0.25">
      <c r="A1831" s="29"/>
    </row>
    <row r="1832" spans="1:1" x14ac:dyDescent="0.25">
      <c r="A1832" s="30"/>
    </row>
  </sheetData>
  <pageMargins left="0.51181102362204722" right="0.31496062992125984" top="0.35433070866141736" bottom="0.35433070866141736" header="0.31496062992125984" footer="0.31496062992125984"/>
  <pageSetup paperSize="9" scale="85" orientation="portrait" r:id="rId1"/>
  <headerFooter>
    <oddFooter>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Z112"/>
  <sheetViews>
    <sheetView tabSelected="1" zoomScaleNormal="100" workbookViewId="0">
      <pane ySplit="7" topLeftCell="A101" activePane="bottomLeft" state="frozen"/>
      <selection pane="bottomLeft" activeCell="A104" sqref="A104"/>
    </sheetView>
  </sheetViews>
  <sheetFormatPr defaultColWidth="29.28515625" defaultRowHeight="15.75" x14ac:dyDescent="0.25"/>
  <cols>
    <col min="1" max="1" width="79" style="105" customWidth="1"/>
    <col min="2" max="9" width="12.7109375" style="68" customWidth="1"/>
    <col min="10" max="147" width="29.28515625" style="68" customWidth="1"/>
    <col min="148" max="148" width="42.42578125" style="68" customWidth="1"/>
    <col min="149" max="151" width="12.42578125" style="68" customWidth="1"/>
    <col min="152" max="154" width="10.85546875" style="68" customWidth="1"/>
    <col min="155" max="157" width="14.5703125" style="68" bestFit="1" customWidth="1"/>
    <col min="158" max="160" width="11" style="68" customWidth="1"/>
    <col min="161" max="163" width="14.5703125" style="68" customWidth="1"/>
    <col min="164" max="166" width="15.28515625" style="68" customWidth="1"/>
    <col min="167" max="167" width="15.5703125" style="68" customWidth="1"/>
    <col min="168" max="168" width="44.5703125" style="68" customWidth="1"/>
    <col min="169" max="169" width="13.85546875" style="68" customWidth="1"/>
    <col min="170" max="170" width="10.85546875" style="68" customWidth="1"/>
    <col min="171" max="171" width="14.5703125" style="68" customWidth="1"/>
    <col min="172" max="172" width="11" style="68" customWidth="1"/>
    <col min="173" max="173" width="10.85546875" style="68" customWidth="1"/>
    <col min="174" max="174" width="14.5703125" style="68" customWidth="1"/>
    <col min="175" max="176" width="15.5703125" style="68" customWidth="1"/>
    <col min="177" max="177" width="17.7109375" style="68" customWidth="1"/>
    <col min="178" max="256" width="29.28515625" style="68"/>
    <col min="257" max="257" width="79" style="68" customWidth="1"/>
    <col min="258" max="265" width="12.7109375" style="68" customWidth="1"/>
    <col min="266" max="403" width="29.28515625" style="68" customWidth="1"/>
    <col min="404" max="404" width="42.42578125" style="68" customWidth="1"/>
    <col min="405" max="407" width="12.42578125" style="68" customWidth="1"/>
    <col min="408" max="410" width="10.85546875" style="68" customWidth="1"/>
    <col min="411" max="413" width="14.5703125" style="68" bestFit="1" customWidth="1"/>
    <col min="414" max="416" width="11" style="68" customWidth="1"/>
    <col min="417" max="419" width="14.5703125" style="68" customWidth="1"/>
    <col min="420" max="422" width="15.28515625" style="68" customWidth="1"/>
    <col min="423" max="423" width="15.5703125" style="68" customWidth="1"/>
    <col min="424" max="424" width="44.5703125" style="68" customWidth="1"/>
    <col min="425" max="425" width="13.85546875" style="68" customWidth="1"/>
    <col min="426" max="426" width="10.85546875" style="68" customWidth="1"/>
    <col min="427" max="427" width="14.5703125" style="68" customWidth="1"/>
    <col min="428" max="428" width="11" style="68" customWidth="1"/>
    <col min="429" max="429" width="10.85546875" style="68" customWidth="1"/>
    <col min="430" max="430" width="14.5703125" style="68" customWidth="1"/>
    <col min="431" max="432" width="15.5703125" style="68" customWidth="1"/>
    <col min="433" max="433" width="17.7109375" style="68" customWidth="1"/>
    <col min="434" max="512" width="29.28515625" style="68"/>
    <col min="513" max="513" width="79" style="68" customWidth="1"/>
    <col min="514" max="521" width="12.7109375" style="68" customWidth="1"/>
    <col min="522" max="659" width="29.28515625" style="68" customWidth="1"/>
    <col min="660" max="660" width="42.42578125" style="68" customWidth="1"/>
    <col min="661" max="663" width="12.42578125" style="68" customWidth="1"/>
    <col min="664" max="666" width="10.85546875" style="68" customWidth="1"/>
    <col min="667" max="669" width="14.5703125" style="68" bestFit="1" customWidth="1"/>
    <col min="670" max="672" width="11" style="68" customWidth="1"/>
    <col min="673" max="675" width="14.5703125" style="68" customWidth="1"/>
    <col min="676" max="678" width="15.28515625" style="68" customWidth="1"/>
    <col min="679" max="679" width="15.5703125" style="68" customWidth="1"/>
    <col min="680" max="680" width="44.5703125" style="68" customWidth="1"/>
    <col min="681" max="681" width="13.85546875" style="68" customWidth="1"/>
    <col min="682" max="682" width="10.85546875" style="68" customWidth="1"/>
    <col min="683" max="683" width="14.5703125" style="68" customWidth="1"/>
    <col min="684" max="684" width="11" style="68" customWidth="1"/>
    <col min="685" max="685" width="10.85546875" style="68" customWidth="1"/>
    <col min="686" max="686" width="14.5703125" style="68" customWidth="1"/>
    <col min="687" max="688" width="15.5703125" style="68" customWidth="1"/>
    <col min="689" max="689" width="17.7109375" style="68" customWidth="1"/>
    <col min="690" max="768" width="29.28515625" style="68"/>
    <col min="769" max="769" width="79" style="68" customWidth="1"/>
    <col min="770" max="777" width="12.7109375" style="68" customWidth="1"/>
    <col min="778" max="915" width="29.28515625" style="68" customWidth="1"/>
    <col min="916" max="916" width="42.42578125" style="68" customWidth="1"/>
    <col min="917" max="919" width="12.42578125" style="68" customWidth="1"/>
    <col min="920" max="922" width="10.85546875" style="68" customWidth="1"/>
    <col min="923" max="925" width="14.5703125" style="68" bestFit="1" customWidth="1"/>
    <col min="926" max="928" width="11" style="68" customWidth="1"/>
    <col min="929" max="931" width="14.5703125" style="68" customWidth="1"/>
    <col min="932" max="934" width="15.28515625" style="68" customWidth="1"/>
    <col min="935" max="935" width="15.5703125" style="68" customWidth="1"/>
    <col min="936" max="936" width="44.5703125" style="68" customWidth="1"/>
    <col min="937" max="937" width="13.85546875" style="68" customWidth="1"/>
    <col min="938" max="938" width="10.85546875" style="68" customWidth="1"/>
    <col min="939" max="939" width="14.5703125" style="68" customWidth="1"/>
    <col min="940" max="940" width="11" style="68" customWidth="1"/>
    <col min="941" max="941" width="10.85546875" style="68" customWidth="1"/>
    <col min="942" max="942" width="14.5703125" style="68" customWidth="1"/>
    <col min="943" max="944" width="15.5703125" style="68" customWidth="1"/>
    <col min="945" max="945" width="17.7109375" style="68" customWidth="1"/>
    <col min="946" max="1024" width="29.28515625" style="68"/>
    <col min="1025" max="1025" width="79" style="68" customWidth="1"/>
    <col min="1026" max="1033" width="12.7109375" style="68" customWidth="1"/>
    <col min="1034" max="1171" width="29.28515625" style="68" customWidth="1"/>
    <col min="1172" max="1172" width="42.42578125" style="68" customWidth="1"/>
    <col min="1173" max="1175" width="12.42578125" style="68" customWidth="1"/>
    <col min="1176" max="1178" width="10.85546875" style="68" customWidth="1"/>
    <col min="1179" max="1181" width="14.5703125" style="68" bestFit="1" customWidth="1"/>
    <col min="1182" max="1184" width="11" style="68" customWidth="1"/>
    <col min="1185" max="1187" width="14.5703125" style="68" customWidth="1"/>
    <col min="1188" max="1190" width="15.28515625" style="68" customWidth="1"/>
    <col min="1191" max="1191" width="15.5703125" style="68" customWidth="1"/>
    <col min="1192" max="1192" width="44.5703125" style="68" customWidth="1"/>
    <col min="1193" max="1193" width="13.85546875" style="68" customWidth="1"/>
    <col min="1194" max="1194" width="10.85546875" style="68" customWidth="1"/>
    <col min="1195" max="1195" width="14.5703125" style="68" customWidth="1"/>
    <col min="1196" max="1196" width="11" style="68" customWidth="1"/>
    <col min="1197" max="1197" width="10.85546875" style="68" customWidth="1"/>
    <col min="1198" max="1198" width="14.5703125" style="68" customWidth="1"/>
    <col min="1199" max="1200" width="15.5703125" style="68" customWidth="1"/>
    <col min="1201" max="1201" width="17.7109375" style="68" customWidth="1"/>
    <col min="1202" max="1280" width="29.28515625" style="68"/>
    <col min="1281" max="1281" width="79" style="68" customWidth="1"/>
    <col min="1282" max="1289" width="12.7109375" style="68" customWidth="1"/>
    <col min="1290" max="1427" width="29.28515625" style="68" customWidth="1"/>
    <col min="1428" max="1428" width="42.42578125" style="68" customWidth="1"/>
    <col min="1429" max="1431" width="12.42578125" style="68" customWidth="1"/>
    <col min="1432" max="1434" width="10.85546875" style="68" customWidth="1"/>
    <col min="1435" max="1437" width="14.5703125" style="68" bestFit="1" customWidth="1"/>
    <col min="1438" max="1440" width="11" style="68" customWidth="1"/>
    <col min="1441" max="1443" width="14.5703125" style="68" customWidth="1"/>
    <col min="1444" max="1446" width="15.28515625" style="68" customWidth="1"/>
    <col min="1447" max="1447" width="15.5703125" style="68" customWidth="1"/>
    <col min="1448" max="1448" width="44.5703125" style="68" customWidth="1"/>
    <col min="1449" max="1449" width="13.85546875" style="68" customWidth="1"/>
    <col min="1450" max="1450" width="10.85546875" style="68" customWidth="1"/>
    <col min="1451" max="1451" width="14.5703125" style="68" customWidth="1"/>
    <col min="1452" max="1452" width="11" style="68" customWidth="1"/>
    <col min="1453" max="1453" width="10.85546875" style="68" customWidth="1"/>
    <col min="1454" max="1454" width="14.5703125" style="68" customWidth="1"/>
    <col min="1455" max="1456" width="15.5703125" style="68" customWidth="1"/>
    <col min="1457" max="1457" width="17.7109375" style="68" customWidth="1"/>
    <col min="1458" max="1536" width="29.28515625" style="68"/>
    <col min="1537" max="1537" width="79" style="68" customWidth="1"/>
    <col min="1538" max="1545" width="12.7109375" style="68" customWidth="1"/>
    <col min="1546" max="1683" width="29.28515625" style="68" customWidth="1"/>
    <col min="1684" max="1684" width="42.42578125" style="68" customWidth="1"/>
    <col min="1685" max="1687" width="12.42578125" style="68" customWidth="1"/>
    <col min="1688" max="1690" width="10.85546875" style="68" customWidth="1"/>
    <col min="1691" max="1693" width="14.5703125" style="68" bestFit="1" customWidth="1"/>
    <col min="1694" max="1696" width="11" style="68" customWidth="1"/>
    <col min="1697" max="1699" width="14.5703125" style="68" customWidth="1"/>
    <col min="1700" max="1702" width="15.28515625" style="68" customWidth="1"/>
    <col min="1703" max="1703" width="15.5703125" style="68" customWidth="1"/>
    <col min="1704" max="1704" width="44.5703125" style="68" customWidth="1"/>
    <col min="1705" max="1705" width="13.85546875" style="68" customWidth="1"/>
    <col min="1706" max="1706" width="10.85546875" style="68" customWidth="1"/>
    <col min="1707" max="1707" width="14.5703125" style="68" customWidth="1"/>
    <col min="1708" max="1708" width="11" style="68" customWidth="1"/>
    <col min="1709" max="1709" width="10.85546875" style="68" customWidth="1"/>
    <col min="1710" max="1710" width="14.5703125" style="68" customWidth="1"/>
    <col min="1711" max="1712" width="15.5703125" style="68" customWidth="1"/>
    <col min="1713" max="1713" width="17.7109375" style="68" customWidth="1"/>
    <col min="1714" max="1792" width="29.28515625" style="68"/>
    <col min="1793" max="1793" width="79" style="68" customWidth="1"/>
    <col min="1794" max="1801" width="12.7109375" style="68" customWidth="1"/>
    <col min="1802" max="1939" width="29.28515625" style="68" customWidth="1"/>
    <col min="1940" max="1940" width="42.42578125" style="68" customWidth="1"/>
    <col min="1941" max="1943" width="12.42578125" style="68" customWidth="1"/>
    <col min="1944" max="1946" width="10.85546875" style="68" customWidth="1"/>
    <col min="1947" max="1949" width="14.5703125" style="68" bestFit="1" customWidth="1"/>
    <col min="1950" max="1952" width="11" style="68" customWidth="1"/>
    <col min="1953" max="1955" width="14.5703125" style="68" customWidth="1"/>
    <col min="1956" max="1958" width="15.28515625" style="68" customWidth="1"/>
    <col min="1959" max="1959" width="15.5703125" style="68" customWidth="1"/>
    <col min="1960" max="1960" width="44.5703125" style="68" customWidth="1"/>
    <col min="1961" max="1961" width="13.85546875" style="68" customWidth="1"/>
    <col min="1962" max="1962" width="10.85546875" style="68" customWidth="1"/>
    <col min="1963" max="1963" width="14.5703125" style="68" customWidth="1"/>
    <col min="1964" max="1964" width="11" style="68" customWidth="1"/>
    <col min="1965" max="1965" width="10.85546875" style="68" customWidth="1"/>
    <col min="1966" max="1966" width="14.5703125" style="68" customWidth="1"/>
    <col min="1967" max="1968" width="15.5703125" style="68" customWidth="1"/>
    <col min="1969" max="1969" width="17.7109375" style="68" customWidth="1"/>
    <col min="1970" max="2048" width="29.28515625" style="68"/>
    <col min="2049" max="2049" width="79" style="68" customWidth="1"/>
    <col min="2050" max="2057" width="12.7109375" style="68" customWidth="1"/>
    <col min="2058" max="2195" width="29.28515625" style="68" customWidth="1"/>
    <col min="2196" max="2196" width="42.42578125" style="68" customWidth="1"/>
    <col min="2197" max="2199" width="12.42578125" style="68" customWidth="1"/>
    <col min="2200" max="2202" width="10.85546875" style="68" customWidth="1"/>
    <col min="2203" max="2205" width="14.5703125" style="68" bestFit="1" customWidth="1"/>
    <col min="2206" max="2208" width="11" style="68" customWidth="1"/>
    <col min="2209" max="2211" width="14.5703125" style="68" customWidth="1"/>
    <col min="2212" max="2214" width="15.28515625" style="68" customWidth="1"/>
    <col min="2215" max="2215" width="15.5703125" style="68" customWidth="1"/>
    <col min="2216" max="2216" width="44.5703125" style="68" customWidth="1"/>
    <col min="2217" max="2217" width="13.85546875" style="68" customWidth="1"/>
    <col min="2218" max="2218" width="10.85546875" style="68" customWidth="1"/>
    <col min="2219" max="2219" width="14.5703125" style="68" customWidth="1"/>
    <col min="2220" max="2220" width="11" style="68" customWidth="1"/>
    <col min="2221" max="2221" width="10.85546875" style="68" customWidth="1"/>
    <col min="2222" max="2222" width="14.5703125" style="68" customWidth="1"/>
    <col min="2223" max="2224" width="15.5703125" style="68" customWidth="1"/>
    <col min="2225" max="2225" width="17.7109375" style="68" customWidth="1"/>
    <col min="2226" max="2304" width="29.28515625" style="68"/>
    <col min="2305" max="2305" width="79" style="68" customWidth="1"/>
    <col min="2306" max="2313" width="12.7109375" style="68" customWidth="1"/>
    <col min="2314" max="2451" width="29.28515625" style="68" customWidth="1"/>
    <col min="2452" max="2452" width="42.42578125" style="68" customWidth="1"/>
    <col min="2453" max="2455" width="12.42578125" style="68" customWidth="1"/>
    <col min="2456" max="2458" width="10.85546875" style="68" customWidth="1"/>
    <col min="2459" max="2461" width="14.5703125" style="68" bestFit="1" customWidth="1"/>
    <col min="2462" max="2464" width="11" style="68" customWidth="1"/>
    <col min="2465" max="2467" width="14.5703125" style="68" customWidth="1"/>
    <col min="2468" max="2470" width="15.28515625" style="68" customWidth="1"/>
    <col min="2471" max="2471" width="15.5703125" style="68" customWidth="1"/>
    <col min="2472" max="2472" width="44.5703125" style="68" customWidth="1"/>
    <col min="2473" max="2473" width="13.85546875" style="68" customWidth="1"/>
    <col min="2474" max="2474" width="10.85546875" style="68" customWidth="1"/>
    <col min="2475" max="2475" width="14.5703125" style="68" customWidth="1"/>
    <col min="2476" max="2476" width="11" style="68" customWidth="1"/>
    <col min="2477" max="2477" width="10.85546875" style="68" customWidth="1"/>
    <col min="2478" max="2478" width="14.5703125" style="68" customWidth="1"/>
    <col min="2479" max="2480" width="15.5703125" style="68" customWidth="1"/>
    <col min="2481" max="2481" width="17.7109375" style="68" customWidth="1"/>
    <col min="2482" max="2560" width="29.28515625" style="68"/>
    <col min="2561" max="2561" width="79" style="68" customWidth="1"/>
    <col min="2562" max="2569" width="12.7109375" style="68" customWidth="1"/>
    <col min="2570" max="2707" width="29.28515625" style="68" customWidth="1"/>
    <col min="2708" max="2708" width="42.42578125" style="68" customWidth="1"/>
    <col min="2709" max="2711" width="12.42578125" style="68" customWidth="1"/>
    <col min="2712" max="2714" width="10.85546875" style="68" customWidth="1"/>
    <col min="2715" max="2717" width="14.5703125" style="68" bestFit="1" customWidth="1"/>
    <col min="2718" max="2720" width="11" style="68" customWidth="1"/>
    <col min="2721" max="2723" width="14.5703125" style="68" customWidth="1"/>
    <col min="2724" max="2726" width="15.28515625" style="68" customWidth="1"/>
    <col min="2727" max="2727" width="15.5703125" style="68" customWidth="1"/>
    <col min="2728" max="2728" width="44.5703125" style="68" customWidth="1"/>
    <col min="2729" max="2729" width="13.85546875" style="68" customWidth="1"/>
    <col min="2730" max="2730" width="10.85546875" style="68" customWidth="1"/>
    <col min="2731" max="2731" width="14.5703125" style="68" customWidth="1"/>
    <col min="2732" max="2732" width="11" style="68" customWidth="1"/>
    <col min="2733" max="2733" width="10.85546875" style="68" customWidth="1"/>
    <col min="2734" max="2734" width="14.5703125" style="68" customWidth="1"/>
    <col min="2735" max="2736" width="15.5703125" style="68" customWidth="1"/>
    <col min="2737" max="2737" width="17.7109375" style="68" customWidth="1"/>
    <col min="2738" max="2816" width="29.28515625" style="68"/>
    <col min="2817" max="2817" width="79" style="68" customWidth="1"/>
    <col min="2818" max="2825" width="12.7109375" style="68" customWidth="1"/>
    <col min="2826" max="2963" width="29.28515625" style="68" customWidth="1"/>
    <col min="2964" max="2964" width="42.42578125" style="68" customWidth="1"/>
    <col min="2965" max="2967" width="12.42578125" style="68" customWidth="1"/>
    <col min="2968" max="2970" width="10.85546875" style="68" customWidth="1"/>
    <col min="2971" max="2973" width="14.5703125" style="68" bestFit="1" customWidth="1"/>
    <col min="2974" max="2976" width="11" style="68" customWidth="1"/>
    <col min="2977" max="2979" width="14.5703125" style="68" customWidth="1"/>
    <col min="2980" max="2982" width="15.28515625" style="68" customWidth="1"/>
    <col min="2983" max="2983" width="15.5703125" style="68" customWidth="1"/>
    <col min="2984" max="2984" width="44.5703125" style="68" customWidth="1"/>
    <col min="2985" max="2985" width="13.85546875" style="68" customWidth="1"/>
    <col min="2986" max="2986" width="10.85546875" style="68" customWidth="1"/>
    <col min="2987" max="2987" width="14.5703125" style="68" customWidth="1"/>
    <col min="2988" max="2988" width="11" style="68" customWidth="1"/>
    <col min="2989" max="2989" width="10.85546875" style="68" customWidth="1"/>
    <col min="2990" max="2990" width="14.5703125" style="68" customWidth="1"/>
    <col min="2991" max="2992" width="15.5703125" style="68" customWidth="1"/>
    <col min="2993" max="2993" width="17.7109375" style="68" customWidth="1"/>
    <col min="2994" max="3072" width="29.28515625" style="68"/>
    <col min="3073" max="3073" width="79" style="68" customWidth="1"/>
    <col min="3074" max="3081" width="12.7109375" style="68" customWidth="1"/>
    <col min="3082" max="3219" width="29.28515625" style="68" customWidth="1"/>
    <col min="3220" max="3220" width="42.42578125" style="68" customWidth="1"/>
    <col min="3221" max="3223" width="12.42578125" style="68" customWidth="1"/>
    <col min="3224" max="3226" width="10.85546875" style="68" customWidth="1"/>
    <col min="3227" max="3229" width="14.5703125" style="68" bestFit="1" customWidth="1"/>
    <col min="3230" max="3232" width="11" style="68" customWidth="1"/>
    <col min="3233" max="3235" width="14.5703125" style="68" customWidth="1"/>
    <col min="3236" max="3238" width="15.28515625" style="68" customWidth="1"/>
    <col min="3239" max="3239" width="15.5703125" style="68" customWidth="1"/>
    <col min="3240" max="3240" width="44.5703125" style="68" customWidth="1"/>
    <col min="3241" max="3241" width="13.85546875" style="68" customWidth="1"/>
    <col min="3242" max="3242" width="10.85546875" style="68" customWidth="1"/>
    <col min="3243" max="3243" width="14.5703125" style="68" customWidth="1"/>
    <col min="3244" max="3244" width="11" style="68" customWidth="1"/>
    <col min="3245" max="3245" width="10.85546875" style="68" customWidth="1"/>
    <col min="3246" max="3246" width="14.5703125" style="68" customWidth="1"/>
    <col min="3247" max="3248" width="15.5703125" style="68" customWidth="1"/>
    <col min="3249" max="3249" width="17.7109375" style="68" customWidth="1"/>
    <col min="3250" max="3328" width="29.28515625" style="68"/>
    <col min="3329" max="3329" width="79" style="68" customWidth="1"/>
    <col min="3330" max="3337" width="12.7109375" style="68" customWidth="1"/>
    <col min="3338" max="3475" width="29.28515625" style="68" customWidth="1"/>
    <col min="3476" max="3476" width="42.42578125" style="68" customWidth="1"/>
    <col min="3477" max="3479" width="12.42578125" style="68" customWidth="1"/>
    <col min="3480" max="3482" width="10.85546875" style="68" customWidth="1"/>
    <col min="3483" max="3485" width="14.5703125" style="68" bestFit="1" customWidth="1"/>
    <col min="3486" max="3488" width="11" style="68" customWidth="1"/>
    <col min="3489" max="3491" width="14.5703125" style="68" customWidth="1"/>
    <col min="3492" max="3494" width="15.28515625" style="68" customWidth="1"/>
    <col min="3495" max="3495" width="15.5703125" style="68" customWidth="1"/>
    <col min="3496" max="3496" width="44.5703125" style="68" customWidth="1"/>
    <col min="3497" max="3497" width="13.85546875" style="68" customWidth="1"/>
    <col min="3498" max="3498" width="10.85546875" style="68" customWidth="1"/>
    <col min="3499" max="3499" width="14.5703125" style="68" customWidth="1"/>
    <col min="3500" max="3500" width="11" style="68" customWidth="1"/>
    <col min="3501" max="3501" width="10.85546875" style="68" customWidth="1"/>
    <col min="3502" max="3502" width="14.5703125" style="68" customWidth="1"/>
    <col min="3503" max="3504" width="15.5703125" style="68" customWidth="1"/>
    <col min="3505" max="3505" width="17.7109375" style="68" customWidth="1"/>
    <col min="3506" max="3584" width="29.28515625" style="68"/>
    <col min="3585" max="3585" width="79" style="68" customWidth="1"/>
    <col min="3586" max="3593" width="12.7109375" style="68" customWidth="1"/>
    <col min="3594" max="3731" width="29.28515625" style="68" customWidth="1"/>
    <col min="3732" max="3732" width="42.42578125" style="68" customWidth="1"/>
    <col min="3733" max="3735" width="12.42578125" style="68" customWidth="1"/>
    <col min="3736" max="3738" width="10.85546875" style="68" customWidth="1"/>
    <col min="3739" max="3741" width="14.5703125" style="68" bestFit="1" customWidth="1"/>
    <col min="3742" max="3744" width="11" style="68" customWidth="1"/>
    <col min="3745" max="3747" width="14.5703125" style="68" customWidth="1"/>
    <col min="3748" max="3750" width="15.28515625" style="68" customWidth="1"/>
    <col min="3751" max="3751" width="15.5703125" style="68" customWidth="1"/>
    <col min="3752" max="3752" width="44.5703125" style="68" customWidth="1"/>
    <col min="3753" max="3753" width="13.85546875" style="68" customWidth="1"/>
    <col min="3754" max="3754" width="10.85546875" style="68" customWidth="1"/>
    <col min="3755" max="3755" width="14.5703125" style="68" customWidth="1"/>
    <col min="3756" max="3756" width="11" style="68" customWidth="1"/>
    <col min="3757" max="3757" width="10.85546875" style="68" customWidth="1"/>
    <col min="3758" max="3758" width="14.5703125" style="68" customWidth="1"/>
    <col min="3759" max="3760" width="15.5703125" style="68" customWidth="1"/>
    <col min="3761" max="3761" width="17.7109375" style="68" customWidth="1"/>
    <col min="3762" max="3840" width="29.28515625" style="68"/>
    <col min="3841" max="3841" width="79" style="68" customWidth="1"/>
    <col min="3842" max="3849" width="12.7109375" style="68" customWidth="1"/>
    <col min="3850" max="3987" width="29.28515625" style="68" customWidth="1"/>
    <col min="3988" max="3988" width="42.42578125" style="68" customWidth="1"/>
    <col min="3989" max="3991" width="12.42578125" style="68" customWidth="1"/>
    <col min="3992" max="3994" width="10.85546875" style="68" customWidth="1"/>
    <col min="3995" max="3997" width="14.5703125" style="68" bestFit="1" customWidth="1"/>
    <col min="3998" max="4000" width="11" style="68" customWidth="1"/>
    <col min="4001" max="4003" width="14.5703125" style="68" customWidth="1"/>
    <col min="4004" max="4006" width="15.28515625" style="68" customWidth="1"/>
    <col min="4007" max="4007" width="15.5703125" style="68" customWidth="1"/>
    <col min="4008" max="4008" width="44.5703125" style="68" customWidth="1"/>
    <col min="4009" max="4009" width="13.85546875" style="68" customWidth="1"/>
    <col min="4010" max="4010" width="10.85546875" style="68" customWidth="1"/>
    <col min="4011" max="4011" width="14.5703125" style="68" customWidth="1"/>
    <col min="4012" max="4012" width="11" style="68" customWidth="1"/>
    <col min="4013" max="4013" width="10.85546875" style="68" customWidth="1"/>
    <col min="4014" max="4014" width="14.5703125" style="68" customWidth="1"/>
    <col min="4015" max="4016" width="15.5703125" style="68" customWidth="1"/>
    <col min="4017" max="4017" width="17.7109375" style="68" customWidth="1"/>
    <col min="4018" max="4096" width="29.28515625" style="68"/>
    <col min="4097" max="4097" width="79" style="68" customWidth="1"/>
    <col min="4098" max="4105" width="12.7109375" style="68" customWidth="1"/>
    <col min="4106" max="4243" width="29.28515625" style="68" customWidth="1"/>
    <col min="4244" max="4244" width="42.42578125" style="68" customWidth="1"/>
    <col min="4245" max="4247" width="12.42578125" style="68" customWidth="1"/>
    <col min="4248" max="4250" width="10.85546875" style="68" customWidth="1"/>
    <col min="4251" max="4253" width="14.5703125" style="68" bestFit="1" customWidth="1"/>
    <col min="4254" max="4256" width="11" style="68" customWidth="1"/>
    <col min="4257" max="4259" width="14.5703125" style="68" customWidth="1"/>
    <col min="4260" max="4262" width="15.28515625" style="68" customWidth="1"/>
    <col min="4263" max="4263" width="15.5703125" style="68" customWidth="1"/>
    <col min="4264" max="4264" width="44.5703125" style="68" customWidth="1"/>
    <col min="4265" max="4265" width="13.85546875" style="68" customWidth="1"/>
    <col min="4266" max="4266" width="10.85546875" style="68" customWidth="1"/>
    <col min="4267" max="4267" width="14.5703125" style="68" customWidth="1"/>
    <col min="4268" max="4268" width="11" style="68" customWidth="1"/>
    <col min="4269" max="4269" width="10.85546875" style="68" customWidth="1"/>
    <col min="4270" max="4270" width="14.5703125" style="68" customWidth="1"/>
    <col min="4271" max="4272" width="15.5703125" style="68" customWidth="1"/>
    <col min="4273" max="4273" width="17.7109375" style="68" customWidth="1"/>
    <col min="4274" max="4352" width="29.28515625" style="68"/>
    <col min="4353" max="4353" width="79" style="68" customWidth="1"/>
    <col min="4354" max="4361" width="12.7109375" style="68" customWidth="1"/>
    <col min="4362" max="4499" width="29.28515625" style="68" customWidth="1"/>
    <col min="4500" max="4500" width="42.42578125" style="68" customWidth="1"/>
    <col min="4501" max="4503" width="12.42578125" style="68" customWidth="1"/>
    <col min="4504" max="4506" width="10.85546875" style="68" customWidth="1"/>
    <col min="4507" max="4509" width="14.5703125" style="68" bestFit="1" customWidth="1"/>
    <col min="4510" max="4512" width="11" style="68" customWidth="1"/>
    <col min="4513" max="4515" width="14.5703125" style="68" customWidth="1"/>
    <col min="4516" max="4518" width="15.28515625" style="68" customWidth="1"/>
    <col min="4519" max="4519" width="15.5703125" style="68" customWidth="1"/>
    <col min="4520" max="4520" width="44.5703125" style="68" customWidth="1"/>
    <col min="4521" max="4521" width="13.85546875" style="68" customWidth="1"/>
    <col min="4522" max="4522" width="10.85546875" style="68" customWidth="1"/>
    <col min="4523" max="4523" width="14.5703125" style="68" customWidth="1"/>
    <col min="4524" max="4524" width="11" style="68" customWidth="1"/>
    <col min="4525" max="4525" width="10.85546875" style="68" customWidth="1"/>
    <col min="4526" max="4526" width="14.5703125" style="68" customWidth="1"/>
    <col min="4527" max="4528" width="15.5703125" style="68" customWidth="1"/>
    <col min="4529" max="4529" width="17.7109375" style="68" customWidth="1"/>
    <col min="4530" max="4608" width="29.28515625" style="68"/>
    <col min="4609" max="4609" width="79" style="68" customWidth="1"/>
    <col min="4610" max="4617" width="12.7109375" style="68" customWidth="1"/>
    <col min="4618" max="4755" width="29.28515625" style="68" customWidth="1"/>
    <col min="4756" max="4756" width="42.42578125" style="68" customWidth="1"/>
    <col min="4757" max="4759" width="12.42578125" style="68" customWidth="1"/>
    <col min="4760" max="4762" width="10.85546875" style="68" customWidth="1"/>
    <col min="4763" max="4765" width="14.5703125" style="68" bestFit="1" customWidth="1"/>
    <col min="4766" max="4768" width="11" style="68" customWidth="1"/>
    <col min="4769" max="4771" width="14.5703125" style="68" customWidth="1"/>
    <col min="4772" max="4774" width="15.28515625" style="68" customWidth="1"/>
    <col min="4775" max="4775" width="15.5703125" style="68" customWidth="1"/>
    <col min="4776" max="4776" width="44.5703125" style="68" customWidth="1"/>
    <col min="4777" max="4777" width="13.85546875" style="68" customWidth="1"/>
    <col min="4778" max="4778" width="10.85546875" style="68" customWidth="1"/>
    <col min="4779" max="4779" width="14.5703125" style="68" customWidth="1"/>
    <col min="4780" max="4780" width="11" style="68" customWidth="1"/>
    <col min="4781" max="4781" width="10.85546875" style="68" customWidth="1"/>
    <col min="4782" max="4782" width="14.5703125" style="68" customWidth="1"/>
    <col min="4783" max="4784" width="15.5703125" style="68" customWidth="1"/>
    <col min="4785" max="4785" width="17.7109375" style="68" customWidth="1"/>
    <col min="4786" max="4864" width="29.28515625" style="68"/>
    <col min="4865" max="4865" width="79" style="68" customWidth="1"/>
    <col min="4866" max="4873" width="12.7109375" style="68" customWidth="1"/>
    <col min="4874" max="5011" width="29.28515625" style="68" customWidth="1"/>
    <col min="5012" max="5012" width="42.42578125" style="68" customWidth="1"/>
    <col min="5013" max="5015" width="12.42578125" style="68" customWidth="1"/>
    <col min="5016" max="5018" width="10.85546875" style="68" customWidth="1"/>
    <col min="5019" max="5021" width="14.5703125" style="68" bestFit="1" customWidth="1"/>
    <col min="5022" max="5024" width="11" style="68" customWidth="1"/>
    <col min="5025" max="5027" width="14.5703125" style="68" customWidth="1"/>
    <col min="5028" max="5030" width="15.28515625" style="68" customWidth="1"/>
    <col min="5031" max="5031" width="15.5703125" style="68" customWidth="1"/>
    <col min="5032" max="5032" width="44.5703125" style="68" customWidth="1"/>
    <col min="5033" max="5033" width="13.85546875" style="68" customWidth="1"/>
    <col min="5034" max="5034" width="10.85546875" style="68" customWidth="1"/>
    <col min="5035" max="5035" width="14.5703125" style="68" customWidth="1"/>
    <col min="5036" max="5036" width="11" style="68" customWidth="1"/>
    <col min="5037" max="5037" width="10.85546875" style="68" customWidth="1"/>
    <col min="5038" max="5038" width="14.5703125" style="68" customWidth="1"/>
    <col min="5039" max="5040" width="15.5703125" style="68" customWidth="1"/>
    <col min="5041" max="5041" width="17.7109375" style="68" customWidth="1"/>
    <col min="5042" max="5120" width="29.28515625" style="68"/>
    <col min="5121" max="5121" width="79" style="68" customWidth="1"/>
    <col min="5122" max="5129" width="12.7109375" style="68" customWidth="1"/>
    <col min="5130" max="5267" width="29.28515625" style="68" customWidth="1"/>
    <col min="5268" max="5268" width="42.42578125" style="68" customWidth="1"/>
    <col min="5269" max="5271" width="12.42578125" style="68" customWidth="1"/>
    <col min="5272" max="5274" width="10.85546875" style="68" customWidth="1"/>
    <col min="5275" max="5277" width="14.5703125" style="68" bestFit="1" customWidth="1"/>
    <col min="5278" max="5280" width="11" style="68" customWidth="1"/>
    <col min="5281" max="5283" width="14.5703125" style="68" customWidth="1"/>
    <col min="5284" max="5286" width="15.28515625" style="68" customWidth="1"/>
    <col min="5287" max="5287" width="15.5703125" style="68" customWidth="1"/>
    <col min="5288" max="5288" width="44.5703125" style="68" customWidth="1"/>
    <col min="5289" max="5289" width="13.85546875" style="68" customWidth="1"/>
    <col min="5290" max="5290" width="10.85546875" style="68" customWidth="1"/>
    <col min="5291" max="5291" width="14.5703125" style="68" customWidth="1"/>
    <col min="5292" max="5292" width="11" style="68" customWidth="1"/>
    <col min="5293" max="5293" width="10.85546875" style="68" customWidth="1"/>
    <col min="5294" max="5294" width="14.5703125" style="68" customWidth="1"/>
    <col min="5295" max="5296" width="15.5703125" style="68" customWidth="1"/>
    <col min="5297" max="5297" width="17.7109375" style="68" customWidth="1"/>
    <col min="5298" max="5376" width="29.28515625" style="68"/>
    <col min="5377" max="5377" width="79" style="68" customWidth="1"/>
    <col min="5378" max="5385" width="12.7109375" style="68" customWidth="1"/>
    <col min="5386" max="5523" width="29.28515625" style="68" customWidth="1"/>
    <col min="5524" max="5524" width="42.42578125" style="68" customWidth="1"/>
    <col min="5525" max="5527" width="12.42578125" style="68" customWidth="1"/>
    <col min="5528" max="5530" width="10.85546875" style="68" customWidth="1"/>
    <col min="5531" max="5533" width="14.5703125" style="68" bestFit="1" customWidth="1"/>
    <col min="5534" max="5536" width="11" style="68" customWidth="1"/>
    <col min="5537" max="5539" width="14.5703125" style="68" customWidth="1"/>
    <col min="5540" max="5542" width="15.28515625" style="68" customWidth="1"/>
    <col min="5543" max="5543" width="15.5703125" style="68" customWidth="1"/>
    <col min="5544" max="5544" width="44.5703125" style="68" customWidth="1"/>
    <col min="5545" max="5545" width="13.85546875" style="68" customWidth="1"/>
    <col min="5546" max="5546" width="10.85546875" style="68" customWidth="1"/>
    <col min="5547" max="5547" width="14.5703125" style="68" customWidth="1"/>
    <col min="5548" max="5548" width="11" style="68" customWidth="1"/>
    <col min="5549" max="5549" width="10.85546875" style="68" customWidth="1"/>
    <col min="5550" max="5550" width="14.5703125" style="68" customWidth="1"/>
    <col min="5551" max="5552" width="15.5703125" style="68" customWidth="1"/>
    <col min="5553" max="5553" width="17.7109375" style="68" customWidth="1"/>
    <col min="5554" max="5632" width="29.28515625" style="68"/>
    <col min="5633" max="5633" width="79" style="68" customWidth="1"/>
    <col min="5634" max="5641" width="12.7109375" style="68" customWidth="1"/>
    <col min="5642" max="5779" width="29.28515625" style="68" customWidth="1"/>
    <col min="5780" max="5780" width="42.42578125" style="68" customWidth="1"/>
    <col min="5781" max="5783" width="12.42578125" style="68" customWidth="1"/>
    <col min="5784" max="5786" width="10.85546875" style="68" customWidth="1"/>
    <col min="5787" max="5789" width="14.5703125" style="68" bestFit="1" customWidth="1"/>
    <col min="5790" max="5792" width="11" style="68" customWidth="1"/>
    <col min="5793" max="5795" width="14.5703125" style="68" customWidth="1"/>
    <col min="5796" max="5798" width="15.28515625" style="68" customWidth="1"/>
    <col min="5799" max="5799" width="15.5703125" style="68" customWidth="1"/>
    <col min="5800" max="5800" width="44.5703125" style="68" customWidth="1"/>
    <col min="5801" max="5801" width="13.85546875" style="68" customWidth="1"/>
    <col min="5802" max="5802" width="10.85546875" style="68" customWidth="1"/>
    <col min="5803" max="5803" width="14.5703125" style="68" customWidth="1"/>
    <col min="5804" max="5804" width="11" style="68" customWidth="1"/>
    <col min="5805" max="5805" width="10.85546875" style="68" customWidth="1"/>
    <col min="5806" max="5806" width="14.5703125" style="68" customWidth="1"/>
    <col min="5807" max="5808" width="15.5703125" style="68" customWidth="1"/>
    <col min="5809" max="5809" width="17.7109375" style="68" customWidth="1"/>
    <col min="5810" max="5888" width="29.28515625" style="68"/>
    <col min="5889" max="5889" width="79" style="68" customWidth="1"/>
    <col min="5890" max="5897" width="12.7109375" style="68" customWidth="1"/>
    <col min="5898" max="6035" width="29.28515625" style="68" customWidth="1"/>
    <col min="6036" max="6036" width="42.42578125" style="68" customWidth="1"/>
    <col min="6037" max="6039" width="12.42578125" style="68" customWidth="1"/>
    <col min="6040" max="6042" width="10.85546875" style="68" customWidth="1"/>
    <col min="6043" max="6045" width="14.5703125" style="68" bestFit="1" customWidth="1"/>
    <col min="6046" max="6048" width="11" style="68" customWidth="1"/>
    <col min="6049" max="6051" width="14.5703125" style="68" customWidth="1"/>
    <col min="6052" max="6054" width="15.28515625" style="68" customWidth="1"/>
    <col min="6055" max="6055" width="15.5703125" style="68" customWidth="1"/>
    <col min="6056" max="6056" width="44.5703125" style="68" customWidth="1"/>
    <col min="6057" max="6057" width="13.85546875" style="68" customWidth="1"/>
    <col min="6058" max="6058" width="10.85546875" style="68" customWidth="1"/>
    <col min="6059" max="6059" width="14.5703125" style="68" customWidth="1"/>
    <col min="6060" max="6060" width="11" style="68" customWidth="1"/>
    <col min="6061" max="6061" width="10.85546875" style="68" customWidth="1"/>
    <col min="6062" max="6062" width="14.5703125" style="68" customWidth="1"/>
    <col min="6063" max="6064" width="15.5703125" style="68" customWidth="1"/>
    <col min="6065" max="6065" width="17.7109375" style="68" customWidth="1"/>
    <col min="6066" max="6144" width="29.28515625" style="68"/>
    <col min="6145" max="6145" width="79" style="68" customWidth="1"/>
    <col min="6146" max="6153" width="12.7109375" style="68" customWidth="1"/>
    <col min="6154" max="6291" width="29.28515625" style="68" customWidth="1"/>
    <col min="6292" max="6292" width="42.42578125" style="68" customWidth="1"/>
    <col min="6293" max="6295" width="12.42578125" style="68" customWidth="1"/>
    <col min="6296" max="6298" width="10.85546875" style="68" customWidth="1"/>
    <col min="6299" max="6301" width="14.5703125" style="68" bestFit="1" customWidth="1"/>
    <col min="6302" max="6304" width="11" style="68" customWidth="1"/>
    <col min="6305" max="6307" width="14.5703125" style="68" customWidth="1"/>
    <col min="6308" max="6310" width="15.28515625" style="68" customWidth="1"/>
    <col min="6311" max="6311" width="15.5703125" style="68" customWidth="1"/>
    <col min="6312" max="6312" width="44.5703125" style="68" customWidth="1"/>
    <col min="6313" max="6313" width="13.85546875" style="68" customWidth="1"/>
    <col min="6314" max="6314" width="10.85546875" style="68" customWidth="1"/>
    <col min="6315" max="6315" width="14.5703125" style="68" customWidth="1"/>
    <col min="6316" max="6316" width="11" style="68" customWidth="1"/>
    <col min="6317" max="6317" width="10.85546875" style="68" customWidth="1"/>
    <col min="6318" max="6318" width="14.5703125" style="68" customWidth="1"/>
    <col min="6319" max="6320" width="15.5703125" style="68" customWidth="1"/>
    <col min="6321" max="6321" width="17.7109375" style="68" customWidth="1"/>
    <col min="6322" max="6400" width="29.28515625" style="68"/>
    <col min="6401" max="6401" width="79" style="68" customWidth="1"/>
    <col min="6402" max="6409" width="12.7109375" style="68" customWidth="1"/>
    <col min="6410" max="6547" width="29.28515625" style="68" customWidth="1"/>
    <col min="6548" max="6548" width="42.42578125" style="68" customWidth="1"/>
    <col min="6549" max="6551" width="12.42578125" style="68" customWidth="1"/>
    <col min="6552" max="6554" width="10.85546875" style="68" customWidth="1"/>
    <col min="6555" max="6557" width="14.5703125" style="68" bestFit="1" customWidth="1"/>
    <col min="6558" max="6560" width="11" style="68" customWidth="1"/>
    <col min="6561" max="6563" width="14.5703125" style="68" customWidth="1"/>
    <col min="6564" max="6566" width="15.28515625" style="68" customWidth="1"/>
    <col min="6567" max="6567" width="15.5703125" style="68" customWidth="1"/>
    <col min="6568" max="6568" width="44.5703125" style="68" customWidth="1"/>
    <col min="6569" max="6569" width="13.85546875" style="68" customWidth="1"/>
    <col min="6570" max="6570" width="10.85546875" style="68" customWidth="1"/>
    <col min="6571" max="6571" width="14.5703125" style="68" customWidth="1"/>
    <col min="6572" max="6572" width="11" style="68" customWidth="1"/>
    <col min="6573" max="6573" width="10.85546875" style="68" customWidth="1"/>
    <col min="6574" max="6574" width="14.5703125" style="68" customWidth="1"/>
    <col min="6575" max="6576" width="15.5703125" style="68" customWidth="1"/>
    <col min="6577" max="6577" width="17.7109375" style="68" customWidth="1"/>
    <col min="6578" max="6656" width="29.28515625" style="68"/>
    <col min="6657" max="6657" width="79" style="68" customWidth="1"/>
    <col min="6658" max="6665" width="12.7109375" style="68" customWidth="1"/>
    <col min="6666" max="6803" width="29.28515625" style="68" customWidth="1"/>
    <col min="6804" max="6804" width="42.42578125" style="68" customWidth="1"/>
    <col min="6805" max="6807" width="12.42578125" style="68" customWidth="1"/>
    <col min="6808" max="6810" width="10.85546875" style="68" customWidth="1"/>
    <col min="6811" max="6813" width="14.5703125" style="68" bestFit="1" customWidth="1"/>
    <col min="6814" max="6816" width="11" style="68" customWidth="1"/>
    <col min="6817" max="6819" width="14.5703125" style="68" customWidth="1"/>
    <col min="6820" max="6822" width="15.28515625" style="68" customWidth="1"/>
    <col min="6823" max="6823" width="15.5703125" style="68" customWidth="1"/>
    <col min="6824" max="6824" width="44.5703125" style="68" customWidth="1"/>
    <col min="6825" max="6825" width="13.85546875" style="68" customWidth="1"/>
    <col min="6826" max="6826" width="10.85546875" style="68" customWidth="1"/>
    <col min="6827" max="6827" width="14.5703125" style="68" customWidth="1"/>
    <col min="6828" max="6828" width="11" style="68" customWidth="1"/>
    <col min="6829" max="6829" width="10.85546875" style="68" customWidth="1"/>
    <col min="6830" max="6830" width="14.5703125" style="68" customWidth="1"/>
    <col min="6831" max="6832" width="15.5703125" style="68" customWidth="1"/>
    <col min="6833" max="6833" width="17.7109375" style="68" customWidth="1"/>
    <col min="6834" max="6912" width="29.28515625" style="68"/>
    <col min="6913" max="6913" width="79" style="68" customWidth="1"/>
    <col min="6914" max="6921" width="12.7109375" style="68" customWidth="1"/>
    <col min="6922" max="7059" width="29.28515625" style="68" customWidth="1"/>
    <col min="7060" max="7060" width="42.42578125" style="68" customWidth="1"/>
    <col min="7061" max="7063" width="12.42578125" style="68" customWidth="1"/>
    <col min="7064" max="7066" width="10.85546875" style="68" customWidth="1"/>
    <col min="7067" max="7069" width="14.5703125" style="68" bestFit="1" customWidth="1"/>
    <col min="7070" max="7072" width="11" style="68" customWidth="1"/>
    <col min="7073" max="7075" width="14.5703125" style="68" customWidth="1"/>
    <col min="7076" max="7078" width="15.28515625" style="68" customWidth="1"/>
    <col min="7079" max="7079" width="15.5703125" style="68" customWidth="1"/>
    <col min="7080" max="7080" width="44.5703125" style="68" customWidth="1"/>
    <col min="7081" max="7081" width="13.85546875" style="68" customWidth="1"/>
    <col min="7082" max="7082" width="10.85546875" style="68" customWidth="1"/>
    <col min="7083" max="7083" width="14.5703125" style="68" customWidth="1"/>
    <col min="7084" max="7084" width="11" style="68" customWidth="1"/>
    <col min="7085" max="7085" width="10.85546875" style="68" customWidth="1"/>
    <col min="7086" max="7086" width="14.5703125" style="68" customWidth="1"/>
    <col min="7087" max="7088" width="15.5703125" style="68" customWidth="1"/>
    <col min="7089" max="7089" width="17.7109375" style="68" customWidth="1"/>
    <col min="7090" max="7168" width="29.28515625" style="68"/>
    <col min="7169" max="7169" width="79" style="68" customWidth="1"/>
    <col min="7170" max="7177" width="12.7109375" style="68" customWidth="1"/>
    <col min="7178" max="7315" width="29.28515625" style="68" customWidth="1"/>
    <col min="7316" max="7316" width="42.42578125" style="68" customWidth="1"/>
    <col min="7317" max="7319" width="12.42578125" style="68" customWidth="1"/>
    <col min="7320" max="7322" width="10.85546875" style="68" customWidth="1"/>
    <col min="7323" max="7325" width="14.5703125" style="68" bestFit="1" customWidth="1"/>
    <col min="7326" max="7328" width="11" style="68" customWidth="1"/>
    <col min="7329" max="7331" width="14.5703125" style="68" customWidth="1"/>
    <col min="7332" max="7334" width="15.28515625" style="68" customWidth="1"/>
    <col min="7335" max="7335" width="15.5703125" style="68" customWidth="1"/>
    <col min="7336" max="7336" width="44.5703125" style="68" customWidth="1"/>
    <col min="7337" max="7337" width="13.85546875" style="68" customWidth="1"/>
    <col min="7338" max="7338" width="10.85546875" style="68" customWidth="1"/>
    <col min="7339" max="7339" width="14.5703125" style="68" customWidth="1"/>
    <col min="7340" max="7340" width="11" style="68" customWidth="1"/>
    <col min="7341" max="7341" width="10.85546875" style="68" customWidth="1"/>
    <col min="7342" max="7342" width="14.5703125" style="68" customWidth="1"/>
    <col min="7343" max="7344" width="15.5703125" style="68" customWidth="1"/>
    <col min="7345" max="7345" width="17.7109375" style="68" customWidth="1"/>
    <col min="7346" max="7424" width="29.28515625" style="68"/>
    <col min="7425" max="7425" width="79" style="68" customWidth="1"/>
    <col min="7426" max="7433" width="12.7109375" style="68" customWidth="1"/>
    <col min="7434" max="7571" width="29.28515625" style="68" customWidth="1"/>
    <col min="7572" max="7572" width="42.42578125" style="68" customWidth="1"/>
    <col min="7573" max="7575" width="12.42578125" style="68" customWidth="1"/>
    <col min="7576" max="7578" width="10.85546875" style="68" customWidth="1"/>
    <col min="7579" max="7581" width="14.5703125" style="68" bestFit="1" customWidth="1"/>
    <col min="7582" max="7584" width="11" style="68" customWidth="1"/>
    <col min="7585" max="7587" width="14.5703125" style="68" customWidth="1"/>
    <col min="7588" max="7590" width="15.28515625" style="68" customWidth="1"/>
    <col min="7591" max="7591" width="15.5703125" style="68" customWidth="1"/>
    <col min="7592" max="7592" width="44.5703125" style="68" customWidth="1"/>
    <col min="7593" max="7593" width="13.85546875" style="68" customWidth="1"/>
    <col min="7594" max="7594" width="10.85546875" style="68" customWidth="1"/>
    <col min="7595" max="7595" width="14.5703125" style="68" customWidth="1"/>
    <col min="7596" max="7596" width="11" style="68" customWidth="1"/>
    <col min="7597" max="7597" width="10.85546875" style="68" customWidth="1"/>
    <col min="7598" max="7598" width="14.5703125" style="68" customWidth="1"/>
    <col min="7599" max="7600" width="15.5703125" style="68" customWidth="1"/>
    <col min="7601" max="7601" width="17.7109375" style="68" customWidth="1"/>
    <col min="7602" max="7680" width="29.28515625" style="68"/>
    <col min="7681" max="7681" width="79" style="68" customWidth="1"/>
    <col min="7682" max="7689" width="12.7109375" style="68" customWidth="1"/>
    <col min="7690" max="7827" width="29.28515625" style="68" customWidth="1"/>
    <col min="7828" max="7828" width="42.42578125" style="68" customWidth="1"/>
    <col min="7829" max="7831" width="12.42578125" style="68" customWidth="1"/>
    <col min="7832" max="7834" width="10.85546875" style="68" customWidth="1"/>
    <col min="7835" max="7837" width="14.5703125" style="68" bestFit="1" customWidth="1"/>
    <col min="7838" max="7840" width="11" style="68" customWidth="1"/>
    <col min="7841" max="7843" width="14.5703125" style="68" customWidth="1"/>
    <col min="7844" max="7846" width="15.28515625" style="68" customWidth="1"/>
    <col min="7847" max="7847" width="15.5703125" style="68" customWidth="1"/>
    <col min="7848" max="7848" width="44.5703125" style="68" customWidth="1"/>
    <col min="7849" max="7849" width="13.85546875" style="68" customWidth="1"/>
    <col min="7850" max="7850" width="10.85546875" style="68" customWidth="1"/>
    <col min="7851" max="7851" width="14.5703125" style="68" customWidth="1"/>
    <col min="7852" max="7852" width="11" style="68" customWidth="1"/>
    <col min="7853" max="7853" width="10.85546875" style="68" customWidth="1"/>
    <col min="7854" max="7854" width="14.5703125" style="68" customWidth="1"/>
    <col min="7855" max="7856" width="15.5703125" style="68" customWidth="1"/>
    <col min="7857" max="7857" width="17.7109375" style="68" customWidth="1"/>
    <col min="7858" max="7936" width="29.28515625" style="68"/>
    <col min="7937" max="7937" width="79" style="68" customWidth="1"/>
    <col min="7938" max="7945" width="12.7109375" style="68" customWidth="1"/>
    <col min="7946" max="8083" width="29.28515625" style="68" customWidth="1"/>
    <col min="8084" max="8084" width="42.42578125" style="68" customWidth="1"/>
    <col min="8085" max="8087" width="12.42578125" style="68" customWidth="1"/>
    <col min="8088" max="8090" width="10.85546875" style="68" customWidth="1"/>
    <col min="8091" max="8093" width="14.5703125" style="68" bestFit="1" customWidth="1"/>
    <col min="8094" max="8096" width="11" style="68" customWidth="1"/>
    <col min="8097" max="8099" width="14.5703125" style="68" customWidth="1"/>
    <col min="8100" max="8102" width="15.28515625" style="68" customWidth="1"/>
    <col min="8103" max="8103" width="15.5703125" style="68" customWidth="1"/>
    <col min="8104" max="8104" width="44.5703125" style="68" customWidth="1"/>
    <col min="8105" max="8105" width="13.85546875" style="68" customWidth="1"/>
    <col min="8106" max="8106" width="10.85546875" style="68" customWidth="1"/>
    <col min="8107" max="8107" width="14.5703125" style="68" customWidth="1"/>
    <col min="8108" max="8108" width="11" style="68" customWidth="1"/>
    <col min="8109" max="8109" width="10.85546875" style="68" customWidth="1"/>
    <col min="8110" max="8110" width="14.5703125" style="68" customWidth="1"/>
    <col min="8111" max="8112" width="15.5703125" style="68" customWidth="1"/>
    <col min="8113" max="8113" width="17.7109375" style="68" customWidth="1"/>
    <col min="8114" max="8192" width="29.28515625" style="68"/>
    <col min="8193" max="8193" width="79" style="68" customWidth="1"/>
    <col min="8194" max="8201" width="12.7109375" style="68" customWidth="1"/>
    <col min="8202" max="8339" width="29.28515625" style="68" customWidth="1"/>
    <col min="8340" max="8340" width="42.42578125" style="68" customWidth="1"/>
    <col min="8341" max="8343" width="12.42578125" style="68" customWidth="1"/>
    <col min="8344" max="8346" width="10.85546875" style="68" customWidth="1"/>
    <col min="8347" max="8349" width="14.5703125" style="68" bestFit="1" customWidth="1"/>
    <col min="8350" max="8352" width="11" style="68" customWidth="1"/>
    <col min="8353" max="8355" width="14.5703125" style="68" customWidth="1"/>
    <col min="8356" max="8358" width="15.28515625" style="68" customWidth="1"/>
    <col min="8359" max="8359" width="15.5703125" style="68" customWidth="1"/>
    <col min="8360" max="8360" width="44.5703125" style="68" customWidth="1"/>
    <col min="8361" max="8361" width="13.85546875" style="68" customWidth="1"/>
    <col min="8362" max="8362" width="10.85546875" style="68" customWidth="1"/>
    <col min="8363" max="8363" width="14.5703125" style="68" customWidth="1"/>
    <col min="8364" max="8364" width="11" style="68" customWidth="1"/>
    <col min="8365" max="8365" width="10.85546875" style="68" customWidth="1"/>
    <col min="8366" max="8366" width="14.5703125" style="68" customWidth="1"/>
    <col min="8367" max="8368" width="15.5703125" style="68" customWidth="1"/>
    <col min="8369" max="8369" width="17.7109375" style="68" customWidth="1"/>
    <col min="8370" max="8448" width="29.28515625" style="68"/>
    <col min="8449" max="8449" width="79" style="68" customWidth="1"/>
    <col min="8450" max="8457" width="12.7109375" style="68" customWidth="1"/>
    <col min="8458" max="8595" width="29.28515625" style="68" customWidth="1"/>
    <col min="8596" max="8596" width="42.42578125" style="68" customWidth="1"/>
    <col min="8597" max="8599" width="12.42578125" style="68" customWidth="1"/>
    <col min="8600" max="8602" width="10.85546875" style="68" customWidth="1"/>
    <col min="8603" max="8605" width="14.5703125" style="68" bestFit="1" customWidth="1"/>
    <col min="8606" max="8608" width="11" style="68" customWidth="1"/>
    <col min="8609" max="8611" width="14.5703125" style="68" customWidth="1"/>
    <col min="8612" max="8614" width="15.28515625" style="68" customWidth="1"/>
    <col min="8615" max="8615" width="15.5703125" style="68" customWidth="1"/>
    <col min="8616" max="8616" width="44.5703125" style="68" customWidth="1"/>
    <col min="8617" max="8617" width="13.85546875" style="68" customWidth="1"/>
    <col min="8618" max="8618" width="10.85546875" style="68" customWidth="1"/>
    <col min="8619" max="8619" width="14.5703125" style="68" customWidth="1"/>
    <col min="8620" max="8620" width="11" style="68" customWidth="1"/>
    <col min="8621" max="8621" width="10.85546875" style="68" customWidth="1"/>
    <col min="8622" max="8622" width="14.5703125" style="68" customWidth="1"/>
    <col min="8623" max="8624" width="15.5703125" style="68" customWidth="1"/>
    <col min="8625" max="8625" width="17.7109375" style="68" customWidth="1"/>
    <col min="8626" max="8704" width="29.28515625" style="68"/>
    <col min="8705" max="8705" width="79" style="68" customWidth="1"/>
    <col min="8706" max="8713" width="12.7109375" style="68" customWidth="1"/>
    <col min="8714" max="8851" width="29.28515625" style="68" customWidth="1"/>
    <col min="8852" max="8852" width="42.42578125" style="68" customWidth="1"/>
    <col min="8853" max="8855" width="12.42578125" style="68" customWidth="1"/>
    <col min="8856" max="8858" width="10.85546875" style="68" customWidth="1"/>
    <col min="8859" max="8861" width="14.5703125" style="68" bestFit="1" customWidth="1"/>
    <col min="8862" max="8864" width="11" style="68" customWidth="1"/>
    <col min="8865" max="8867" width="14.5703125" style="68" customWidth="1"/>
    <col min="8868" max="8870" width="15.28515625" style="68" customWidth="1"/>
    <col min="8871" max="8871" width="15.5703125" style="68" customWidth="1"/>
    <col min="8872" max="8872" width="44.5703125" style="68" customWidth="1"/>
    <col min="8873" max="8873" width="13.85546875" style="68" customWidth="1"/>
    <col min="8874" max="8874" width="10.85546875" style="68" customWidth="1"/>
    <col min="8875" max="8875" width="14.5703125" style="68" customWidth="1"/>
    <col min="8876" max="8876" width="11" style="68" customWidth="1"/>
    <col min="8877" max="8877" width="10.85546875" style="68" customWidth="1"/>
    <col min="8878" max="8878" width="14.5703125" style="68" customWidth="1"/>
    <col min="8879" max="8880" width="15.5703125" style="68" customWidth="1"/>
    <col min="8881" max="8881" width="17.7109375" style="68" customWidth="1"/>
    <col min="8882" max="8960" width="29.28515625" style="68"/>
    <col min="8961" max="8961" width="79" style="68" customWidth="1"/>
    <col min="8962" max="8969" width="12.7109375" style="68" customWidth="1"/>
    <col min="8970" max="9107" width="29.28515625" style="68" customWidth="1"/>
    <col min="9108" max="9108" width="42.42578125" style="68" customWidth="1"/>
    <col min="9109" max="9111" width="12.42578125" style="68" customWidth="1"/>
    <col min="9112" max="9114" width="10.85546875" style="68" customWidth="1"/>
    <col min="9115" max="9117" width="14.5703125" style="68" bestFit="1" customWidth="1"/>
    <col min="9118" max="9120" width="11" style="68" customWidth="1"/>
    <col min="9121" max="9123" width="14.5703125" style="68" customWidth="1"/>
    <col min="9124" max="9126" width="15.28515625" style="68" customWidth="1"/>
    <col min="9127" max="9127" width="15.5703125" style="68" customWidth="1"/>
    <col min="9128" max="9128" width="44.5703125" style="68" customWidth="1"/>
    <col min="9129" max="9129" width="13.85546875" style="68" customWidth="1"/>
    <col min="9130" max="9130" width="10.85546875" style="68" customWidth="1"/>
    <col min="9131" max="9131" width="14.5703125" style="68" customWidth="1"/>
    <col min="9132" max="9132" width="11" style="68" customWidth="1"/>
    <col min="9133" max="9133" width="10.85546875" style="68" customWidth="1"/>
    <col min="9134" max="9134" width="14.5703125" style="68" customWidth="1"/>
    <col min="9135" max="9136" width="15.5703125" style="68" customWidth="1"/>
    <col min="9137" max="9137" width="17.7109375" style="68" customWidth="1"/>
    <col min="9138" max="9216" width="29.28515625" style="68"/>
    <col min="9217" max="9217" width="79" style="68" customWidth="1"/>
    <col min="9218" max="9225" width="12.7109375" style="68" customWidth="1"/>
    <col min="9226" max="9363" width="29.28515625" style="68" customWidth="1"/>
    <col min="9364" max="9364" width="42.42578125" style="68" customWidth="1"/>
    <col min="9365" max="9367" width="12.42578125" style="68" customWidth="1"/>
    <col min="9368" max="9370" width="10.85546875" style="68" customWidth="1"/>
    <col min="9371" max="9373" width="14.5703125" style="68" bestFit="1" customWidth="1"/>
    <col min="9374" max="9376" width="11" style="68" customWidth="1"/>
    <col min="9377" max="9379" width="14.5703125" style="68" customWidth="1"/>
    <col min="9380" max="9382" width="15.28515625" style="68" customWidth="1"/>
    <col min="9383" max="9383" width="15.5703125" style="68" customWidth="1"/>
    <col min="9384" max="9384" width="44.5703125" style="68" customWidth="1"/>
    <col min="9385" max="9385" width="13.85546875" style="68" customWidth="1"/>
    <col min="9386" max="9386" width="10.85546875" style="68" customWidth="1"/>
    <col min="9387" max="9387" width="14.5703125" style="68" customWidth="1"/>
    <col min="9388" max="9388" width="11" style="68" customWidth="1"/>
    <col min="9389" max="9389" width="10.85546875" style="68" customWidth="1"/>
    <col min="9390" max="9390" width="14.5703125" style="68" customWidth="1"/>
    <col min="9391" max="9392" width="15.5703125" style="68" customWidth="1"/>
    <col min="9393" max="9393" width="17.7109375" style="68" customWidth="1"/>
    <col min="9394" max="9472" width="29.28515625" style="68"/>
    <col min="9473" max="9473" width="79" style="68" customWidth="1"/>
    <col min="9474" max="9481" width="12.7109375" style="68" customWidth="1"/>
    <col min="9482" max="9619" width="29.28515625" style="68" customWidth="1"/>
    <col min="9620" max="9620" width="42.42578125" style="68" customWidth="1"/>
    <col min="9621" max="9623" width="12.42578125" style="68" customWidth="1"/>
    <col min="9624" max="9626" width="10.85546875" style="68" customWidth="1"/>
    <col min="9627" max="9629" width="14.5703125" style="68" bestFit="1" customWidth="1"/>
    <col min="9630" max="9632" width="11" style="68" customWidth="1"/>
    <col min="9633" max="9635" width="14.5703125" style="68" customWidth="1"/>
    <col min="9636" max="9638" width="15.28515625" style="68" customWidth="1"/>
    <col min="9639" max="9639" width="15.5703125" style="68" customWidth="1"/>
    <col min="9640" max="9640" width="44.5703125" style="68" customWidth="1"/>
    <col min="9641" max="9641" width="13.85546875" style="68" customWidth="1"/>
    <col min="9642" max="9642" width="10.85546875" style="68" customWidth="1"/>
    <col min="9643" max="9643" width="14.5703125" style="68" customWidth="1"/>
    <col min="9644" max="9644" width="11" style="68" customWidth="1"/>
    <col min="9645" max="9645" width="10.85546875" style="68" customWidth="1"/>
    <col min="9646" max="9646" width="14.5703125" style="68" customWidth="1"/>
    <col min="9647" max="9648" width="15.5703125" style="68" customWidth="1"/>
    <col min="9649" max="9649" width="17.7109375" style="68" customWidth="1"/>
    <col min="9650" max="9728" width="29.28515625" style="68"/>
    <col min="9729" max="9729" width="79" style="68" customWidth="1"/>
    <col min="9730" max="9737" width="12.7109375" style="68" customWidth="1"/>
    <col min="9738" max="9875" width="29.28515625" style="68" customWidth="1"/>
    <col min="9876" max="9876" width="42.42578125" style="68" customWidth="1"/>
    <col min="9877" max="9879" width="12.42578125" style="68" customWidth="1"/>
    <col min="9880" max="9882" width="10.85546875" style="68" customWidth="1"/>
    <col min="9883" max="9885" width="14.5703125" style="68" bestFit="1" customWidth="1"/>
    <col min="9886" max="9888" width="11" style="68" customWidth="1"/>
    <col min="9889" max="9891" width="14.5703125" style="68" customWidth="1"/>
    <col min="9892" max="9894" width="15.28515625" style="68" customWidth="1"/>
    <col min="9895" max="9895" width="15.5703125" style="68" customWidth="1"/>
    <col min="9896" max="9896" width="44.5703125" style="68" customWidth="1"/>
    <col min="9897" max="9897" width="13.85546875" style="68" customWidth="1"/>
    <col min="9898" max="9898" width="10.85546875" style="68" customWidth="1"/>
    <col min="9899" max="9899" width="14.5703125" style="68" customWidth="1"/>
    <col min="9900" max="9900" width="11" style="68" customWidth="1"/>
    <col min="9901" max="9901" width="10.85546875" style="68" customWidth="1"/>
    <col min="9902" max="9902" width="14.5703125" style="68" customWidth="1"/>
    <col min="9903" max="9904" width="15.5703125" style="68" customWidth="1"/>
    <col min="9905" max="9905" width="17.7109375" style="68" customWidth="1"/>
    <col min="9906" max="9984" width="29.28515625" style="68"/>
    <col min="9985" max="9985" width="79" style="68" customWidth="1"/>
    <col min="9986" max="9993" width="12.7109375" style="68" customWidth="1"/>
    <col min="9994" max="10131" width="29.28515625" style="68" customWidth="1"/>
    <col min="10132" max="10132" width="42.42578125" style="68" customWidth="1"/>
    <col min="10133" max="10135" width="12.42578125" style="68" customWidth="1"/>
    <col min="10136" max="10138" width="10.85546875" style="68" customWidth="1"/>
    <col min="10139" max="10141" width="14.5703125" style="68" bestFit="1" customWidth="1"/>
    <col min="10142" max="10144" width="11" style="68" customWidth="1"/>
    <col min="10145" max="10147" width="14.5703125" style="68" customWidth="1"/>
    <col min="10148" max="10150" width="15.28515625" style="68" customWidth="1"/>
    <col min="10151" max="10151" width="15.5703125" style="68" customWidth="1"/>
    <col min="10152" max="10152" width="44.5703125" style="68" customWidth="1"/>
    <col min="10153" max="10153" width="13.85546875" style="68" customWidth="1"/>
    <col min="10154" max="10154" width="10.85546875" style="68" customWidth="1"/>
    <col min="10155" max="10155" width="14.5703125" style="68" customWidth="1"/>
    <col min="10156" max="10156" width="11" style="68" customWidth="1"/>
    <col min="10157" max="10157" width="10.85546875" style="68" customWidth="1"/>
    <col min="10158" max="10158" width="14.5703125" style="68" customWidth="1"/>
    <col min="10159" max="10160" width="15.5703125" style="68" customWidth="1"/>
    <col min="10161" max="10161" width="17.7109375" style="68" customWidth="1"/>
    <col min="10162" max="10240" width="29.28515625" style="68"/>
    <col min="10241" max="10241" width="79" style="68" customWidth="1"/>
    <col min="10242" max="10249" width="12.7109375" style="68" customWidth="1"/>
    <col min="10250" max="10387" width="29.28515625" style="68" customWidth="1"/>
    <col min="10388" max="10388" width="42.42578125" style="68" customWidth="1"/>
    <col min="10389" max="10391" width="12.42578125" style="68" customWidth="1"/>
    <col min="10392" max="10394" width="10.85546875" style="68" customWidth="1"/>
    <col min="10395" max="10397" width="14.5703125" style="68" bestFit="1" customWidth="1"/>
    <col min="10398" max="10400" width="11" style="68" customWidth="1"/>
    <col min="10401" max="10403" width="14.5703125" style="68" customWidth="1"/>
    <col min="10404" max="10406" width="15.28515625" style="68" customWidth="1"/>
    <col min="10407" max="10407" width="15.5703125" style="68" customWidth="1"/>
    <col min="10408" max="10408" width="44.5703125" style="68" customWidth="1"/>
    <col min="10409" max="10409" width="13.85546875" style="68" customWidth="1"/>
    <col min="10410" max="10410" width="10.85546875" style="68" customWidth="1"/>
    <col min="10411" max="10411" width="14.5703125" style="68" customWidth="1"/>
    <col min="10412" max="10412" width="11" style="68" customWidth="1"/>
    <col min="10413" max="10413" width="10.85546875" style="68" customWidth="1"/>
    <col min="10414" max="10414" width="14.5703125" style="68" customWidth="1"/>
    <col min="10415" max="10416" width="15.5703125" style="68" customWidth="1"/>
    <col min="10417" max="10417" width="17.7109375" style="68" customWidth="1"/>
    <col min="10418" max="10496" width="29.28515625" style="68"/>
    <col min="10497" max="10497" width="79" style="68" customWidth="1"/>
    <col min="10498" max="10505" width="12.7109375" style="68" customWidth="1"/>
    <col min="10506" max="10643" width="29.28515625" style="68" customWidth="1"/>
    <col min="10644" max="10644" width="42.42578125" style="68" customWidth="1"/>
    <col min="10645" max="10647" width="12.42578125" style="68" customWidth="1"/>
    <col min="10648" max="10650" width="10.85546875" style="68" customWidth="1"/>
    <col min="10651" max="10653" width="14.5703125" style="68" bestFit="1" customWidth="1"/>
    <col min="10654" max="10656" width="11" style="68" customWidth="1"/>
    <col min="10657" max="10659" width="14.5703125" style="68" customWidth="1"/>
    <col min="10660" max="10662" width="15.28515625" style="68" customWidth="1"/>
    <col min="10663" max="10663" width="15.5703125" style="68" customWidth="1"/>
    <col min="10664" max="10664" width="44.5703125" style="68" customWidth="1"/>
    <col min="10665" max="10665" width="13.85546875" style="68" customWidth="1"/>
    <col min="10666" max="10666" width="10.85546875" style="68" customWidth="1"/>
    <col min="10667" max="10667" width="14.5703125" style="68" customWidth="1"/>
    <col min="10668" max="10668" width="11" style="68" customWidth="1"/>
    <col min="10669" max="10669" width="10.85546875" style="68" customWidth="1"/>
    <col min="10670" max="10670" width="14.5703125" style="68" customWidth="1"/>
    <col min="10671" max="10672" width="15.5703125" style="68" customWidth="1"/>
    <col min="10673" max="10673" width="17.7109375" style="68" customWidth="1"/>
    <col min="10674" max="10752" width="29.28515625" style="68"/>
    <col min="10753" max="10753" width="79" style="68" customWidth="1"/>
    <col min="10754" max="10761" width="12.7109375" style="68" customWidth="1"/>
    <col min="10762" max="10899" width="29.28515625" style="68" customWidth="1"/>
    <col min="10900" max="10900" width="42.42578125" style="68" customWidth="1"/>
    <col min="10901" max="10903" width="12.42578125" style="68" customWidth="1"/>
    <col min="10904" max="10906" width="10.85546875" style="68" customWidth="1"/>
    <col min="10907" max="10909" width="14.5703125" style="68" bestFit="1" customWidth="1"/>
    <col min="10910" max="10912" width="11" style="68" customWidth="1"/>
    <col min="10913" max="10915" width="14.5703125" style="68" customWidth="1"/>
    <col min="10916" max="10918" width="15.28515625" style="68" customWidth="1"/>
    <col min="10919" max="10919" width="15.5703125" style="68" customWidth="1"/>
    <col min="10920" max="10920" width="44.5703125" style="68" customWidth="1"/>
    <col min="10921" max="10921" width="13.85546875" style="68" customWidth="1"/>
    <col min="10922" max="10922" width="10.85546875" style="68" customWidth="1"/>
    <col min="10923" max="10923" width="14.5703125" style="68" customWidth="1"/>
    <col min="10924" max="10924" width="11" style="68" customWidth="1"/>
    <col min="10925" max="10925" width="10.85546875" style="68" customWidth="1"/>
    <col min="10926" max="10926" width="14.5703125" style="68" customWidth="1"/>
    <col min="10927" max="10928" width="15.5703125" style="68" customWidth="1"/>
    <col min="10929" max="10929" width="17.7109375" style="68" customWidth="1"/>
    <col min="10930" max="11008" width="29.28515625" style="68"/>
    <col min="11009" max="11009" width="79" style="68" customWidth="1"/>
    <col min="11010" max="11017" width="12.7109375" style="68" customWidth="1"/>
    <col min="11018" max="11155" width="29.28515625" style="68" customWidth="1"/>
    <col min="11156" max="11156" width="42.42578125" style="68" customWidth="1"/>
    <col min="11157" max="11159" width="12.42578125" style="68" customWidth="1"/>
    <col min="11160" max="11162" width="10.85546875" style="68" customWidth="1"/>
    <col min="11163" max="11165" width="14.5703125" style="68" bestFit="1" customWidth="1"/>
    <col min="11166" max="11168" width="11" style="68" customWidth="1"/>
    <col min="11169" max="11171" width="14.5703125" style="68" customWidth="1"/>
    <col min="11172" max="11174" width="15.28515625" style="68" customWidth="1"/>
    <col min="11175" max="11175" width="15.5703125" style="68" customWidth="1"/>
    <col min="11176" max="11176" width="44.5703125" style="68" customWidth="1"/>
    <col min="11177" max="11177" width="13.85546875" style="68" customWidth="1"/>
    <col min="11178" max="11178" width="10.85546875" style="68" customWidth="1"/>
    <col min="11179" max="11179" width="14.5703125" style="68" customWidth="1"/>
    <col min="11180" max="11180" width="11" style="68" customWidth="1"/>
    <col min="11181" max="11181" width="10.85546875" style="68" customWidth="1"/>
    <col min="11182" max="11182" width="14.5703125" style="68" customWidth="1"/>
    <col min="11183" max="11184" width="15.5703125" style="68" customWidth="1"/>
    <col min="11185" max="11185" width="17.7109375" style="68" customWidth="1"/>
    <col min="11186" max="11264" width="29.28515625" style="68"/>
    <col min="11265" max="11265" width="79" style="68" customWidth="1"/>
    <col min="11266" max="11273" width="12.7109375" style="68" customWidth="1"/>
    <col min="11274" max="11411" width="29.28515625" style="68" customWidth="1"/>
    <col min="11412" max="11412" width="42.42578125" style="68" customWidth="1"/>
    <col min="11413" max="11415" width="12.42578125" style="68" customWidth="1"/>
    <col min="11416" max="11418" width="10.85546875" style="68" customWidth="1"/>
    <col min="11419" max="11421" width="14.5703125" style="68" bestFit="1" customWidth="1"/>
    <col min="11422" max="11424" width="11" style="68" customWidth="1"/>
    <col min="11425" max="11427" width="14.5703125" style="68" customWidth="1"/>
    <col min="11428" max="11430" width="15.28515625" style="68" customWidth="1"/>
    <col min="11431" max="11431" width="15.5703125" style="68" customWidth="1"/>
    <col min="11432" max="11432" width="44.5703125" style="68" customWidth="1"/>
    <col min="11433" max="11433" width="13.85546875" style="68" customWidth="1"/>
    <col min="11434" max="11434" width="10.85546875" style="68" customWidth="1"/>
    <col min="11435" max="11435" width="14.5703125" style="68" customWidth="1"/>
    <col min="11436" max="11436" width="11" style="68" customWidth="1"/>
    <col min="11437" max="11437" width="10.85546875" style="68" customWidth="1"/>
    <col min="11438" max="11438" width="14.5703125" style="68" customWidth="1"/>
    <col min="11439" max="11440" width="15.5703125" style="68" customWidth="1"/>
    <col min="11441" max="11441" width="17.7109375" style="68" customWidth="1"/>
    <col min="11442" max="11520" width="29.28515625" style="68"/>
    <col min="11521" max="11521" width="79" style="68" customWidth="1"/>
    <col min="11522" max="11529" width="12.7109375" style="68" customWidth="1"/>
    <col min="11530" max="11667" width="29.28515625" style="68" customWidth="1"/>
    <col min="11668" max="11668" width="42.42578125" style="68" customWidth="1"/>
    <col min="11669" max="11671" width="12.42578125" style="68" customWidth="1"/>
    <col min="11672" max="11674" width="10.85546875" style="68" customWidth="1"/>
    <col min="11675" max="11677" width="14.5703125" style="68" bestFit="1" customWidth="1"/>
    <col min="11678" max="11680" width="11" style="68" customWidth="1"/>
    <col min="11681" max="11683" width="14.5703125" style="68" customWidth="1"/>
    <col min="11684" max="11686" width="15.28515625" style="68" customWidth="1"/>
    <col min="11687" max="11687" width="15.5703125" style="68" customWidth="1"/>
    <col min="11688" max="11688" width="44.5703125" style="68" customWidth="1"/>
    <col min="11689" max="11689" width="13.85546875" style="68" customWidth="1"/>
    <col min="11690" max="11690" width="10.85546875" style="68" customWidth="1"/>
    <col min="11691" max="11691" width="14.5703125" style="68" customWidth="1"/>
    <col min="11692" max="11692" width="11" style="68" customWidth="1"/>
    <col min="11693" max="11693" width="10.85546875" style="68" customWidth="1"/>
    <col min="11694" max="11694" width="14.5703125" style="68" customWidth="1"/>
    <col min="11695" max="11696" width="15.5703125" style="68" customWidth="1"/>
    <col min="11697" max="11697" width="17.7109375" style="68" customWidth="1"/>
    <col min="11698" max="11776" width="29.28515625" style="68"/>
    <col min="11777" max="11777" width="79" style="68" customWidth="1"/>
    <col min="11778" max="11785" width="12.7109375" style="68" customWidth="1"/>
    <col min="11786" max="11923" width="29.28515625" style="68" customWidth="1"/>
    <col min="11924" max="11924" width="42.42578125" style="68" customWidth="1"/>
    <col min="11925" max="11927" width="12.42578125" style="68" customWidth="1"/>
    <col min="11928" max="11930" width="10.85546875" style="68" customWidth="1"/>
    <col min="11931" max="11933" width="14.5703125" style="68" bestFit="1" customWidth="1"/>
    <col min="11934" max="11936" width="11" style="68" customWidth="1"/>
    <col min="11937" max="11939" width="14.5703125" style="68" customWidth="1"/>
    <col min="11940" max="11942" width="15.28515625" style="68" customWidth="1"/>
    <col min="11943" max="11943" width="15.5703125" style="68" customWidth="1"/>
    <col min="11944" max="11944" width="44.5703125" style="68" customWidth="1"/>
    <col min="11945" max="11945" width="13.85546875" style="68" customWidth="1"/>
    <col min="11946" max="11946" width="10.85546875" style="68" customWidth="1"/>
    <col min="11947" max="11947" width="14.5703125" style="68" customWidth="1"/>
    <col min="11948" max="11948" width="11" style="68" customWidth="1"/>
    <col min="11949" max="11949" width="10.85546875" style="68" customWidth="1"/>
    <col min="11950" max="11950" width="14.5703125" style="68" customWidth="1"/>
    <col min="11951" max="11952" width="15.5703125" style="68" customWidth="1"/>
    <col min="11953" max="11953" width="17.7109375" style="68" customWidth="1"/>
    <col min="11954" max="12032" width="29.28515625" style="68"/>
    <col min="12033" max="12033" width="79" style="68" customWidth="1"/>
    <col min="12034" max="12041" width="12.7109375" style="68" customWidth="1"/>
    <col min="12042" max="12179" width="29.28515625" style="68" customWidth="1"/>
    <col min="12180" max="12180" width="42.42578125" style="68" customWidth="1"/>
    <col min="12181" max="12183" width="12.42578125" style="68" customWidth="1"/>
    <col min="12184" max="12186" width="10.85546875" style="68" customWidth="1"/>
    <col min="12187" max="12189" width="14.5703125" style="68" bestFit="1" customWidth="1"/>
    <col min="12190" max="12192" width="11" style="68" customWidth="1"/>
    <col min="12193" max="12195" width="14.5703125" style="68" customWidth="1"/>
    <col min="12196" max="12198" width="15.28515625" style="68" customWidth="1"/>
    <col min="12199" max="12199" width="15.5703125" style="68" customWidth="1"/>
    <col min="12200" max="12200" width="44.5703125" style="68" customWidth="1"/>
    <col min="12201" max="12201" width="13.85546875" style="68" customWidth="1"/>
    <col min="12202" max="12202" width="10.85546875" style="68" customWidth="1"/>
    <col min="12203" max="12203" width="14.5703125" style="68" customWidth="1"/>
    <col min="12204" max="12204" width="11" style="68" customWidth="1"/>
    <col min="12205" max="12205" width="10.85546875" style="68" customWidth="1"/>
    <col min="12206" max="12206" width="14.5703125" style="68" customWidth="1"/>
    <col min="12207" max="12208" width="15.5703125" style="68" customWidth="1"/>
    <col min="12209" max="12209" width="17.7109375" style="68" customWidth="1"/>
    <col min="12210" max="12288" width="29.28515625" style="68"/>
    <col min="12289" max="12289" width="79" style="68" customWidth="1"/>
    <col min="12290" max="12297" width="12.7109375" style="68" customWidth="1"/>
    <col min="12298" max="12435" width="29.28515625" style="68" customWidth="1"/>
    <col min="12436" max="12436" width="42.42578125" style="68" customWidth="1"/>
    <col min="12437" max="12439" width="12.42578125" style="68" customWidth="1"/>
    <col min="12440" max="12442" width="10.85546875" style="68" customWidth="1"/>
    <col min="12443" max="12445" width="14.5703125" style="68" bestFit="1" customWidth="1"/>
    <col min="12446" max="12448" width="11" style="68" customWidth="1"/>
    <col min="12449" max="12451" width="14.5703125" style="68" customWidth="1"/>
    <col min="12452" max="12454" width="15.28515625" style="68" customWidth="1"/>
    <col min="12455" max="12455" width="15.5703125" style="68" customWidth="1"/>
    <col min="12456" max="12456" width="44.5703125" style="68" customWidth="1"/>
    <col min="12457" max="12457" width="13.85546875" style="68" customWidth="1"/>
    <col min="12458" max="12458" width="10.85546875" style="68" customWidth="1"/>
    <col min="12459" max="12459" width="14.5703125" style="68" customWidth="1"/>
    <col min="12460" max="12460" width="11" style="68" customWidth="1"/>
    <col min="12461" max="12461" width="10.85546875" style="68" customWidth="1"/>
    <col min="12462" max="12462" width="14.5703125" style="68" customWidth="1"/>
    <col min="12463" max="12464" width="15.5703125" style="68" customWidth="1"/>
    <col min="12465" max="12465" width="17.7109375" style="68" customWidth="1"/>
    <col min="12466" max="12544" width="29.28515625" style="68"/>
    <col min="12545" max="12545" width="79" style="68" customWidth="1"/>
    <col min="12546" max="12553" width="12.7109375" style="68" customWidth="1"/>
    <col min="12554" max="12691" width="29.28515625" style="68" customWidth="1"/>
    <col min="12692" max="12692" width="42.42578125" style="68" customWidth="1"/>
    <col min="12693" max="12695" width="12.42578125" style="68" customWidth="1"/>
    <col min="12696" max="12698" width="10.85546875" style="68" customWidth="1"/>
    <col min="12699" max="12701" width="14.5703125" style="68" bestFit="1" customWidth="1"/>
    <col min="12702" max="12704" width="11" style="68" customWidth="1"/>
    <col min="12705" max="12707" width="14.5703125" style="68" customWidth="1"/>
    <col min="12708" max="12710" width="15.28515625" style="68" customWidth="1"/>
    <col min="12711" max="12711" width="15.5703125" style="68" customWidth="1"/>
    <col min="12712" max="12712" width="44.5703125" style="68" customWidth="1"/>
    <col min="12713" max="12713" width="13.85546875" style="68" customWidth="1"/>
    <col min="12714" max="12714" width="10.85546875" style="68" customWidth="1"/>
    <col min="12715" max="12715" width="14.5703125" style="68" customWidth="1"/>
    <col min="12716" max="12716" width="11" style="68" customWidth="1"/>
    <col min="12717" max="12717" width="10.85546875" style="68" customWidth="1"/>
    <col min="12718" max="12718" width="14.5703125" style="68" customWidth="1"/>
    <col min="12719" max="12720" width="15.5703125" style="68" customWidth="1"/>
    <col min="12721" max="12721" width="17.7109375" style="68" customWidth="1"/>
    <col min="12722" max="12800" width="29.28515625" style="68"/>
    <col min="12801" max="12801" width="79" style="68" customWidth="1"/>
    <col min="12802" max="12809" width="12.7109375" style="68" customWidth="1"/>
    <col min="12810" max="12947" width="29.28515625" style="68" customWidth="1"/>
    <col min="12948" max="12948" width="42.42578125" style="68" customWidth="1"/>
    <col min="12949" max="12951" width="12.42578125" style="68" customWidth="1"/>
    <col min="12952" max="12954" width="10.85546875" style="68" customWidth="1"/>
    <col min="12955" max="12957" width="14.5703125" style="68" bestFit="1" customWidth="1"/>
    <col min="12958" max="12960" width="11" style="68" customWidth="1"/>
    <col min="12961" max="12963" width="14.5703125" style="68" customWidth="1"/>
    <col min="12964" max="12966" width="15.28515625" style="68" customWidth="1"/>
    <col min="12967" max="12967" width="15.5703125" style="68" customWidth="1"/>
    <col min="12968" max="12968" width="44.5703125" style="68" customWidth="1"/>
    <col min="12969" max="12969" width="13.85546875" style="68" customWidth="1"/>
    <col min="12970" max="12970" width="10.85546875" style="68" customWidth="1"/>
    <col min="12971" max="12971" width="14.5703125" style="68" customWidth="1"/>
    <col min="12972" max="12972" width="11" style="68" customWidth="1"/>
    <col min="12973" max="12973" width="10.85546875" style="68" customWidth="1"/>
    <col min="12974" max="12974" width="14.5703125" style="68" customWidth="1"/>
    <col min="12975" max="12976" width="15.5703125" style="68" customWidth="1"/>
    <col min="12977" max="12977" width="17.7109375" style="68" customWidth="1"/>
    <col min="12978" max="13056" width="29.28515625" style="68"/>
    <col min="13057" max="13057" width="79" style="68" customWidth="1"/>
    <col min="13058" max="13065" width="12.7109375" style="68" customWidth="1"/>
    <col min="13066" max="13203" width="29.28515625" style="68" customWidth="1"/>
    <col min="13204" max="13204" width="42.42578125" style="68" customWidth="1"/>
    <col min="13205" max="13207" width="12.42578125" style="68" customWidth="1"/>
    <col min="13208" max="13210" width="10.85546875" style="68" customWidth="1"/>
    <col min="13211" max="13213" width="14.5703125" style="68" bestFit="1" customWidth="1"/>
    <col min="13214" max="13216" width="11" style="68" customWidth="1"/>
    <col min="13217" max="13219" width="14.5703125" style="68" customWidth="1"/>
    <col min="13220" max="13222" width="15.28515625" style="68" customWidth="1"/>
    <col min="13223" max="13223" width="15.5703125" style="68" customWidth="1"/>
    <col min="13224" max="13224" width="44.5703125" style="68" customWidth="1"/>
    <col min="13225" max="13225" width="13.85546875" style="68" customWidth="1"/>
    <col min="13226" max="13226" width="10.85546875" style="68" customWidth="1"/>
    <col min="13227" max="13227" width="14.5703125" style="68" customWidth="1"/>
    <col min="13228" max="13228" width="11" style="68" customWidth="1"/>
    <col min="13229" max="13229" width="10.85546875" style="68" customWidth="1"/>
    <col min="13230" max="13230" width="14.5703125" style="68" customWidth="1"/>
    <col min="13231" max="13232" width="15.5703125" style="68" customWidth="1"/>
    <col min="13233" max="13233" width="17.7109375" style="68" customWidth="1"/>
    <col min="13234" max="13312" width="29.28515625" style="68"/>
    <col min="13313" max="13313" width="79" style="68" customWidth="1"/>
    <col min="13314" max="13321" width="12.7109375" style="68" customWidth="1"/>
    <col min="13322" max="13459" width="29.28515625" style="68" customWidth="1"/>
    <col min="13460" max="13460" width="42.42578125" style="68" customWidth="1"/>
    <col min="13461" max="13463" width="12.42578125" style="68" customWidth="1"/>
    <col min="13464" max="13466" width="10.85546875" style="68" customWidth="1"/>
    <col min="13467" max="13469" width="14.5703125" style="68" bestFit="1" customWidth="1"/>
    <col min="13470" max="13472" width="11" style="68" customWidth="1"/>
    <col min="13473" max="13475" width="14.5703125" style="68" customWidth="1"/>
    <col min="13476" max="13478" width="15.28515625" style="68" customWidth="1"/>
    <col min="13479" max="13479" width="15.5703125" style="68" customWidth="1"/>
    <col min="13480" max="13480" width="44.5703125" style="68" customWidth="1"/>
    <col min="13481" max="13481" width="13.85546875" style="68" customWidth="1"/>
    <col min="13482" max="13482" width="10.85546875" style="68" customWidth="1"/>
    <col min="13483" max="13483" width="14.5703125" style="68" customWidth="1"/>
    <col min="13484" max="13484" width="11" style="68" customWidth="1"/>
    <col min="13485" max="13485" width="10.85546875" style="68" customWidth="1"/>
    <col min="13486" max="13486" width="14.5703125" style="68" customWidth="1"/>
    <col min="13487" max="13488" width="15.5703125" style="68" customWidth="1"/>
    <col min="13489" max="13489" width="17.7109375" style="68" customWidth="1"/>
    <col min="13490" max="13568" width="29.28515625" style="68"/>
    <col min="13569" max="13569" width="79" style="68" customWidth="1"/>
    <col min="13570" max="13577" width="12.7109375" style="68" customWidth="1"/>
    <col min="13578" max="13715" width="29.28515625" style="68" customWidth="1"/>
    <col min="13716" max="13716" width="42.42578125" style="68" customWidth="1"/>
    <col min="13717" max="13719" width="12.42578125" style="68" customWidth="1"/>
    <col min="13720" max="13722" width="10.85546875" style="68" customWidth="1"/>
    <col min="13723" max="13725" width="14.5703125" style="68" bestFit="1" customWidth="1"/>
    <col min="13726" max="13728" width="11" style="68" customWidth="1"/>
    <col min="13729" max="13731" width="14.5703125" style="68" customWidth="1"/>
    <col min="13732" max="13734" width="15.28515625" style="68" customWidth="1"/>
    <col min="13735" max="13735" width="15.5703125" style="68" customWidth="1"/>
    <col min="13736" max="13736" width="44.5703125" style="68" customWidth="1"/>
    <col min="13737" max="13737" width="13.85546875" style="68" customWidth="1"/>
    <col min="13738" max="13738" width="10.85546875" style="68" customWidth="1"/>
    <col min="13739" max="13739" width="14.5703125" style="68" customWidth="1"/>
    <col min="13740" max="13740" width="11" style="68" customWidth="1"/>
    <col min="13741" max="13741" width="10.85546875" style="68" customWidth="1"/>
    <col min="13742" max="13742" width="14.5703125" style="68" customWidth="1"/>
    <col min="13743" max="13744" width="15.5703125" style="68" customWidth="1"/>
    <col min="13745" max="13745" width="17.7109375" style="68" customWidth="1"/>
    <col min="13746" max="13824" width="29.28515625" style="68"/>
    <col min="13825" max="13825" width="79" style="68" customWidth="1"/>
    <col min="13826" max="13833" width="12.7109375" style="68" customWidth="1"/>
    <col min="13834" max="13971" width="29.28515625" style="68" customWidth="1"/>
    <col min="13972" max="13972" width="42.42578125" style="68" customWidth="1"/>
    <col min="13973" max="13975" width="12.42578125" style="68" customWidth="1"/>
    <col min="13976" max="13978" width="10.85546875" style="68" customWidth="1"/>
    <col min="13979" max="13981" width="14.5703125" style="68" bestFit="1" customWidth="1"/>
    <col min="13982" max="13984" width="11" style="68" customWidth="1"/>
    <col min="13985" max="13987" width="14.5703125" style="68" customWidth="1"/>
    <col min="13988" max="13990" width="15.28515625" style="68" customWidth="1"/>
    <col min="13991" max="13991" width="15.5703125" style="68" customWidth="1"/>
    <col min="13992" max="13992" width="44.5703125" style="68" customWidth="1"/>
    <col min="13993" max="13993" width="13.85546875" style="68" customWidth="1"/>
    <col min="13994" max="13994" width="10.85546875" style="68" customWidth="1"/>
    <col min="13995" max="13995" width="14.5703125" style="68" customWidth="1"/>
    <col min="13996" max="13996" width="11" style="68" customWidth="1"/>
    <col min="13997" max="13997" width="10.85546875" style="68" customWidth="1"/>
    <col min="13998" max="13998" width="14.5703125" style="68" customWidth="1"/>
    <col min="13999" max="14000" width="15.5703125" style="68" customWidth="1"/>
    <col min="14001" max="14001" width="17.7109375" style="68" customWidth="1"/>
    <col min="14002" max="14080" width="29.28515625" style="68"/>
    <col min="14081" max="14081" width="79" style="68" customWidth="1"/>
    <col min="14082" max="14089" width="12.7109375" style="68" customWidth="1"/>
    <col min="14090" max="14227" width="29.28515625" style="68" customWidth="1"/>
    <col min="14228" max="14228" width="42.42578125" style="68" customWidth="1"/>
    <col min="14229" max="14231" width="12.42578125" style="68" customWidth="1"/>
    <col min="14232" max="14234" width="10.85546875" style="68" customWidth="1"/>
    <col min="14235" max="14237" width="14.5703125" style="68" bestFit="1" customWidth="1"/>
    <col min="14238" max="14240" width="11" style="68" customWidth="1"/>
    <col min="14241" max="14243" width="14.5703125" style="68" customWidth="1"/>
    <col min="14244" max="14246" width="15.28515625" style="68" customWidth="1"/>
    <col min="14247" max="14247" width="15.5703125" style="68" customWidth="1"/>
    <col min="14248" max="14248" width="44.5703125" style="68" customWidth="1"/>
    <col min="14249" max="14249" width="13.85546875" style="68" customWidth="1"/>
    <col min="14250" max="14250" width="10.85546875" style="68" customWidth="1"/>
    <col min="14251" max="14251" width="14.5703125" style="68" customWidth="1"/>
    <col min="14252" max="14252" width="11" style="68" customWidth="1"/>
    <col min="14253" max="14253" width="10.85546875" style="68" customWidth="1"/>
    <col min="14254" max="14254" width="14.5703125" style="68" customWidth="1"/>
    <col min="14255" max="14256" width="15.5703125" style="68" customWidth="1"/>
    <col min="14257" max="14257" width="17.7109375" style="68" customWidth="1"/>
    <col min="14258" max="14336" width="29.28515625" style="68"/>
    <col min="14337" max="14337" width="79" style="68" customWidth="1"/>
    <col min="14338" max="14345" width="12.7109375" style="68" customWidth="1"/>
    <col min="14346" max="14483" width="29.28515625" style="68" customWidth="1"/>
    <col min="14484" max="14484" width="42.42578125" style="68" customWidth="1"/>
    <col min="14485" max="14487" width="12.42578125" style="68" customWidth="1"/>
    <col min="14488" max="14490" width="10.85546875" style="68" customWidth="1"/>
    <col min="14491" max="14493" width="14.5703125" style="68" bestFit="1" customWidth="1"/>
    <col min="14494" max="14496" width="11" style="68" customWidth="1"/>
    <col min="14497" max="14499" width="14.5703125" style="68" customWidth="1"/>
    <col min="14500" max="14502" width="15.28515625" style="68" customWidth="1"/>
    <col min="14503" max="14503" width="15.5703125" style="68" customWidth="1"/>
    <col min="14504" max="14504" width="44.5703125" style="68" customWidth="1"/>
    <col min="14505" max="14505" width="13.85546875" style="68" customWidth="1"/>
    <col min="14506" max="14506" width="10.85546875" style="68" customWidth="1"/>
    <col min="14507" max="14507" width="14.5703125" style="68" customWidth="1"/>
    <col min="14508" max="14508" width="11" style="68" customWidth="1"/>
    <col min="14509" max="14509" width="10.85546875" style="68" customWidth="1"/>
    <col min="14510" max="14510" width="14.5703125" style="68" customWidth="1"/>
    <col min="14511" max="14512" width="15.5703125" style="68" customWidth="1"/>
    <col min="14513" max="14513" width="17.7109375" style="68" customWidth="1"/>
    <col min="14514" max="14592" width="29.28515625" style="68"/>
    <col min="14593" max="14593" width="79" style="68" customWidth="1"/>
    <col min="14594" max="14601" width="12.7109375" style="68" customWidth="1"/>
    <col min="14602" max="14739" width="29.28515625" style="68" customWidth="1"/>
    <col min="14740" max="14740" width="42.42578125" style="68" customWidth="1"/>
    <col min="14741" max="14743" width="12.42578125" style="68" customWidth="1"/>
    <col min="14744" max="14746" width="10.85546875" style="68" customWidth="1"/>
    <col min="14747" max="14749" width="14.5703125" style="68" bestFit="1" customWidth="1"/>
    <col min="14750" max="14752" width="11" style="68" customWidth="1"/>
    <col min="14753" max="14755" width="14.5703125" style="68" customWidth="1"/>
    <col min="14756" max="14758" width="15.28515625" style="68" customWidth="1"/>
    <col min="14759" max="14759" width="15.5703125" style="68" customWidth="1"/>
    <col min="14760" max="14760" width="44.5703125" style="68" customWidth="1"/>
    <col min="14761" max="14761" width="13.85546875" style="68" customWidth="1"/>
    <col min="14762" max="14762" width="10.85546875" style="68" customWidth="1"/>
    <col min="14763" max="14763" width="14.5703125" style="68" customWidth="1"/>
    <col min="14764" max="14764" width="11" style="68" customWidth="1"/>
    <col min="14765" max="14765" width="10.85546875" style="68" customWidth="1"/>
    <col min="14766" max="14766" width="14.5703125" style="68" customWidth="1"/>
    <col min="14767" max="14768" width="15.5703125" style="68" customWidth="1"/>
    <col min="14769" max="14769" width="17.7109375" style="68" customWidth="1"/>
    <col min="14770" max="14848" width="29.28515625" style="68"/>
    <col min="14849" max="14849" width="79" style="68" customWidth="1"/>
    <col min="14850" max="14857" width="12.7109375" style="68" customWidth="1"/>
    <col min="14858" max="14995" width="29.28515625" style="68" customWidth="1"/>
    <col min="14996" max="14996" width="42.42578125" style="68" customWidth="1"/>
    <col min="14997" max="14999" width="12.42578125" style="68" customWidth="1"/>
    <col min="15000" max="15002" width="10.85546875" style="68" customWidth="1"/>
    <col min="15003" max="15005" width="14.5703125" style="68" bestFit="1" customWidth="1"/>
    <col min="15006" max="15008" width="11" style="68" customWidth="1"/>
    <col min="15009" max="15011" width="14.5703125" style="68" customWidth="1"/>
    <col min="15012" max="15014" width="15.28515625" style="68" customWidth="1"/>
    <col min="15015" max="15015" width="15.5703125" style="68" customWidth="1"/>
    <col min="15016" max="15016" width="44.5703125" style="68" customWidth="1"/>
    <col min="15017" max="15017" width="13.85546875" style="68" customWidth="1"/>
    <col min="15018" max="15018" width="10.85546875" style="68" customWidth="1"/>
    <col min="15019" max="15019" width="14.5703125" style="68" customWidth="1"/>
    <col min="15020" max="15020" width="11" style="68" customWidth="1"/>
    <col min="15021" max="15021" width="10.85546875" style="68" customWidth="1"/>
    <col min="15022" max="15022" width="14.5703125" style="68" customWidth="1"/>
    <col min="15023" max="15024" width="15.5703125" style="68" customWidth="1"/>
    <col min="15025" max="15025" width="17.7109375" style="68" customWidth="1"/>
    <col min="15026" max="15104" width="29.28515625" style="68"/>
    <col min="15105" max="15105" width="79" style="68" customWidth="1"/>
    <col min="15106" max="15113" width="12.7109375" style="68" customWidth="1"/>
    <col min="15114" max="15251" width="29.28515625" style="68" customWidth="1"/>
    <col min="15252" max="15252" width="42.42578125" style="68" customWidth="1"/>
    <col min="15253" max="15255" width="12.42578125" style="68" customWidth="1"/>
    <col min="15256" max="15258" width="10.85546875" style="68" customWidth="1"/>
    <col min="15259" max="15261" width="14.5703125" style="68" bestFit="1" customWidth="1"/>
    <col min="15262" max="15264" width="11" style="68" customWidth="1"/>
    <col min="15265" max="15267" width="14.5703125" style="68" customWidth="1"/>
    <col min="15268" max="15270" width="15.28515625" style="68" customWidth="1"/>
    <col min="15271" max="15271" width="15.5703125" style="68" customWidth="1"/>
    <col min="15272" max="15272" width="44.5703125" style="68" customWidth="1"/>
    <col min="15273" max="15273" width="13.85546875" style="68" customWidth="1"/>
    <col min="15274" max="15274" width="10.85546875" style="68" customWidth="1"/>
    <col min="15275" max="15275" width="14.5703125" style="68" customWidth="1"/>
    <col min="15276" max="15276" width="11" style="68" customWidth="1"/>
    <col min="15277" max="15277" width="10.85546875" style="68" customWidth="1"/>
    <col min="15278" max="15278" width="14.5703125" style="68" customWidth="1"/>
    <col min="15279" max="15280" width="15.5703125" style="68" customWidth="1"/>
    <col min="15281" max="15281" width="17.7109375" style="68" customWidth="1"/>
    <col min="15282" max="15360" width="29.28515625" style="68"/>
    <col min="15361" max="15361" width="79" style="68" customWidth="1"/>
    <col min="15362" max="15369" width="12.7109375" style="68" customWidth="1"/>
    <col min="15370" max="15507" width="29.28515625" style="68" customWidth="1"/>
    <col min="15508" max="15508" width="42.42578125" style="68" customWidth="1"/>
    <col min="15509" max="15511" width="12.42578125" style="68" customWidth="1"/>
    <col min="15512" max="15514" width="10.85546875" style="68" customWidth="1"/>
    <col min="15515" max="15517" width="14.5703125" style="68" bestFit="1" customWidth="1"/>
    <col min="15518" max="15520" width="11" style="68" customWidth="1"/>
    <col min="15521" max="15523" width="14.5703125" style="68" customWidth="1"/>
    <col min="15524" max="15526" width="15.28515625" style="68" customWidth="1"/>
    <col min="15527" max="15527" width="15.5703125" style="68" customWidth="1"/>
    <col min="15528" max="15528" width="44.5703125" style="68" customWidth="1"/>
    <col min="15529" max="15529" width="13.85546875" style="68" customWidth="1"/>
    <col min="15530" max="15530" width="10.85546875" style="68" customWidth="1"/>
    <col min="15531" max="15531" width="14.5703125" style="68" customWidth="1"/>
    <col min="15532" max="15532" width="11" style="68" customWidth="1"/>
    <col min="15533" max="15533" width="10.85546875" style="68" customWidth="1"/>
    <col min="15534" max="15534" width="14.5703125" style="68" customWidth="1"/>
    <col min="15535" max="15536" width="15.5703125" style="68" customWidth="1"/>
    <col min="15537" max="15537" width="17.7109375" style="68" customWidth="1"/>
    <col min="15538" max="15616" width="29.28515625" style="68"/>
    <col min="15617" max="15617" width="79" style="68" customWidth="1"/>
    <col min="15618" max="15625" width="12.7109375" style="68" customWidth="1"/>
    <col min="15626" max="15763" width="29.28515625" style="68" customWidth="1"/>
    <col min="15764" max="15764" width="42.42578125" style="68" customWidth="1"/>
    <col min="15765" max="15767" width="12.42578125" style="68" customWidth="1"/>
    <col min="15768" max="15770" width="10.85546875" style="68" customWidth="1"/>
    <col min="15771" max="15773" width="14.5703125" style="68" bestFit="1" customWidth="1"/>
    <col min="15774" max="15776" width="11" style="68" customWidth="1"/>
    <col min="15777" max="15779" width="14.5703125" style="68" customWidth="1"/>
    <col min="15780" max="15782" width="15.28515625" style="68" customWidth="1"/>
    <col min="15783" max="15783" width="15.5703125" style="68" customWidth="1"/>
    <col min="15784" max="15784" width="44.5703125" style="68" customWidth="1"/>
    <col min="15785" max="15785" width="13.85546875" style="68" customWidth="1"/>
    <col min="15786" max="15786" width="10.85546875" style="68" customWidth="1"/>
    <col min="15787" max="15787" width="14.5703125" style="68" customWidth="1"/>
    <col min="15788" max="15788" width="11" style="68" customWidth="1"/>
    <col min="15789" max="15789" width="10.85546875" style="68" customWidth="1"/>
    <col min="15790" max="15790" width="14.5703125" style="68" customWidth="1"/>
    <col min="15791" max="15792" width="15.5703125" style="68" customWidth="1"/>
    <col min="15793" max="15793" width="17.7109375" style="68" customWidth="1"/>
    <col min="15794" max="15872" width="29.28515625" style="68"/>
    <col min="15873" max="15873" width="79" style="68" customWidth="1"/>
    <col min="15874" max="15881" width="12.7109375" style="68" customWidth="1"/>
    <col min="15882" max="16019" width="29.28515625" style="68" customWidth="1"/>
    <col min="16020" max="16020" width="42.42578125" style="68" customWidth="1"/>
    <col min="16021" max="16023" width="12.42578125" style="68" customWidth="1"/>
    <col min="16024" max="16026" width="10.85546875" style="68" customWidth="1"/>
    <col min="16027" max="16029" width="14.5703125" style="68" bestFit="1" customWidth="1"/>
    <col min="16030" max="16032" width="11" style="68" customWidth="1"/>
    <col min="16033" max="16035" width="14.5703125" style="68" customWidth="1"/>
    <col min="16036" max="16038" width="15.28515625" style="68" customWidth="1"/>
    <col min="16039" max="16039" width="15.5703125" style="68" customWidth="1"/>
    <col min="16040" max="16040" width="44.5703125" style="68" customWidth="1"/>
    <col min="16041" max="16041" width="13.85546875" style="68" customWidth="1"/>
    <col min="16042" max="16042" width="10.85546875" style="68" customWidth="1"/>
    <col min="16043" max="16043" width="14.5703125" style="68" customWidth="1"/>
    <col min="16044" max="16044" width="11" style="68" customWidth="1"/>
    <col min="16045" max="16045" width="10.85546875" style="68" customWidth="1"/>
    <col min="16046" max="16046" width="14.5703125" style="68" customWidth="1"/>
    <col min="16047" max="16048" width="15.5703125" style="68" customWidth="1"/>
    <col min="16049" max="16049" width="17.7109375" style="68" customWidth="1"/>
    <col min="16050" max="16128" width="29.28515625" style="68"/>
    <col min="16129" max="16129" width="79" style="68" customWidth="1"/>
    <col min="16130" max="16137" width="12.7109375" style="68" customWidth="1"/>
    <col min="16138" max="16275" width="29.28515625" style="68" customWidth="1"/>
    <col min="16276" max="16276" width="42.42578125" style="68" customWidth="1"/>
    <col min="16277" max="16279" width="12.42578125" style="68" customWidth="1"/>
    <col min="16280" max="16282" width="10.85546875" style="68" customWidth="1"/>
    <col min="16283" max="16285" width="14.5703125" style="68" bestFit="1" customWidth="1"/>
    <col min="16286" max="16288" width="11" style="68" customWidth="1"/>
    <col min="16289" max="16291" width="14.5703125" style="68" customWidth="1"/>
    <col min="16292" max="16294" width="15.28515625" style="68" customWidth="1"/>
    <col min="16295" max="16295" width="15.5703125" style="68" customWidth="1"/>
    <col min="16296" max="16296" width="44.5703125" style="68" customWidth="1"/>
    <col min="16297" max="16297" width="13.85546875" style="68" customWidth="1"/>
    <col min="16298" max="16298" width="10.85546875" style="68" customWidth="1"/>
    <col min="16299" max="16299" width="14.5703125" style="68" customWidth="1"/>
    <col min="16300" max="16300" width="11" style="68" customWidth="1"/>
    <col min="16301" max="16301" width="10.85546875" style="68" customWidth="1"/>
    <col min="16302" max="16302" width="14.5703125" style="68" customWidth="1"/>
    <col min="16303" max="16304" width="15.5703125" style="68" customWidth="1"/>
    <col min="16305" max="16305" width="17.7109375" style="68" customWidth="1"/>
    <col min="16306" max="16384" width="29.28515625" style="68"/>
  </cols>
  <sheetData>
    <row r="1" spans="1:234" x14ac:dyDescent="0.25">
      <c r="A1" s="67"/>
      <c r="I1" s="69" t="s">
        <v>475</v>
      </c>
    </row>
    <row r="2" spans="1:234" x14ac:dyDescent="0.25">
      <c r="A2" s="70"/>
      <c r="B2" s="71"/>
      <c r="C2" s="71"/>
      <c r="D2" s="71"/>
      <c r="E2" s="71"/>
      <c r="F2" s="71"/>
      <c r="G2" s="71"/>
      <c r="H2" s="71"/>
      <c r="I2" s="71"/>
    </row>
    <row r="3" spans="1:234" x14ac:dyDescent="0.25">
      <c r="A3" s="72" t="s">
        <v>476</v>
      </c>
      <c r="B3" s="72"/>
      <c r="C3" s="72"/>
      <c r="D3" s="72"/>
      <c r="E3" s="72"/>
      <c r="F3" s="72"/>
      <c r="G3" s="72"/>
      <c r="H3" s="72"/>
      <c r="I3" s="72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</row>
    <row r="4" spans="1:234" x14ac:dyDescent="0.25">
      <c r="A4" s="74" t="s">
        <v>477</v>
      </c>
      <c r="B4" s="72"/>
      <c r="C4" s="72"/>
      <c r="D4" s="72"/>
      <c r="E4" s="72"/>
      <c r="F4" s="72"/>
      <c r="G4" s="72"/>
      <c r="H4" s="72"/>
      <c r="I4" s="72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</row>
    <row r="5" spans="1:234" x14ac:dyDescent="0.25">
      <c r="A5" s="75"/>
      <c r="B5" s="72"/>
      <c r="C5" s="72"/>
      <c r="D5" s="72"/>
      <c r="E5" s="72"/>
      <c r="F5" s="72"/>
      <c r="G5" s="72"/>
      <c r="H5" s="72"/>
      <c r="I5" s="72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</row>
    <row r="6" spans="1:234" ht="94.5" x14ac:dyDescent="0.25">
      <c r="A6" s="76" t="s">
        <v>478</v>
      </c>
      <c r="B6" s="77" t="s">
        <v>479</v>
      </c>
      <c r="C6" s="78" t="s">
        <v>480</v>
      </c>
      <c r="D6" s="78" t="s">
        <v>481</v>
      </c>
      <c r="E6" s="78" t="s">
        <v>482</v>
      </c>
      <c r="F6" s="78" t="s">
        <v>483</v>
      </c>
      <c r="G6" s="78" t="s">
        <v>484</v>
      </c>
      <c r="H6" s="78" t="s">
        <v>485</v>
      </c>
      <c r="I6" s="78" t="s">
        <v>486</v>
      </c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</row>
    <row r="7" spans="1:234" x14ac:dyDescent="0.25">
      <c r="A7" s="79"/>
      <c r="B7" s="80" t="s">
        <v>487</v>
      </c>
      <c r="C7" s="80" t="s">
        <v>487</v>
      </c>
      <c r="D7" s="80" t="s">
        <v>487</v>
      </c>
      <c r="E7" s="80" t="s">
        <v>487</v>
      </c>
      <c r="F7" s="80" t="s">
        <v>487</v>
      </c>
      <c r="G7" s="80" t="s">
        <v>487</v>
      </c>
      <c r="H7" s="80" t="s">
        <v>487</v>
      </c>
      <c r="I7" s="80" t="s">
        <v>487</v>
      </c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</row>
    <row r="8" spans="1:234" x14ac:dyDescent="0.25">
      <c r="A8" s="81" t="s">
        <v>488</v>
      </c>
      <c r="B8" s="82">
        <f>C8+D8+E8+F8+G8+H8+I8</f>
        <v>2108854</v>
      </c>
      <c r="C8" s="82">
        <f t="shared" ref="C8:I8" si="0">SUM(C9,C32,C90)</f>
        <v>0</v>
      </c>
      <c r="D8" s="82">
        <f t="shared" si="0"/>
        <v>172219</v>
      </c>
      <c r="E8" s="82">
        <f t="shared" si="0"/>
        <v>159179</v>
      </c>
      <c r="F8" s="82">
        <f t="shared" si="0"/>
        <v>410968</v>
      </c>
      <c r="G8" s="82">
        <f t="shared" si="0"/>
        <v>257510</v>
      </c>
      <c r="H8" s="82">
        <f t="shared" si="0"/>
        <v>1082668</v>
      </c>
      <c r="I8" s="82">
        <f t="shared" si="0"/>
        <v>26310</v>
      </c>
      <c r="J8" s="83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</row>
    <row r="9" spans="1:234" x14ac:dyDescent="0.25">
      <c r="A9" s="85" t="s">
        <v>489</v>
      </c>
      <c r="B9" s="86">
        <f t="shared" ref="B9:B72" si="1">C9+D9+E9+F9+G9+H9+I9</f>
        <v>1009400</v>
      </c>
      <c r="C9" s="86">
        <f>SUM(C10,C15,C26,C29,C22)</f>
        <v>0</v>
      </c>
      <c r="D9" s="86">
        <f t="shared" ref="D9:I9" si="2">SUM(D10,D15,D26,D29,D22)</f>
        <v>101938</v>
      </c>
      <c r="E9" s="86">
        <f t="shared" si="2"/>
        <v>123555</v>
      </c>
      <c r="F9" s="86">
        <f t="shared" si="2"/>
        <v>27941</v>
      </c>
      <c r="G9" s="86">
        <f t="shared" si="2"/>
        <v>154674</v>
      </c>
      <c r="H9" s="86">
        <f t="shared" si="2"/>
        <v>601292</v>
      </c>
      <c r="I9" s="86">
        <f t="shared" si="2"/>
        <v>0</v>
      </c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</row>
    <row r="10" spans="1:234" x14ac:dyDescent="0.25">
      <c r="A10" s="87" t="s">
        <v>490</v>
      </c>
      <c r="B10" s="88">
        <f t="shared" si="1"/>
        <v>45282</v>
      </c>
      <c r="C10" s="88">
        <f t="shared" ref="C10:I10" si="3">SUM(C11)</f>
        <v>0</v>
      </c>
      <c r="D10" s="88">
        <f t="shared" si="3"/>
        <v>0</v>
      </c>
      <c r="E10" s="88">
        <f t="shared" si="3"/>
        <v>729</v>
      </c>
      <c r="F10" s="88">
        <f t="shared" si="3"/>
        <v>0</v>
      </c>
      <c r="G10" s="88">
        <f t="shared" si="3"/>
        <v>3512</v>
      </c>
      <c r="H10" s="88">
        <f t="shared" si="3"/>
        <v>41041</v>
      </c>
      <c r="I10" s="88">
        <f t="shared" si="3"/>
        <v>0</v>
      </c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</row>
    <row r="11" spans="1:234" x14ac:dyDescent="0.25">
      <c r="A11" s="85" t="s">
        <v>491</v>
      </c>
      <c r="B11" s="88">
        <f t="shared" si="1"/>
        <v>45282</v>
      </c>
      <c r="C11" s="88">
        <f t="shared" ref="C11:I11" si="4">SUM(C12:C14)</f>
        <v>0</v>
      </c>
      <c r="D11" s="88">
        <f t="shared" si="4"/>
        <v>0</v>
      </c>
      <c r="E11" s="88">
        <f t="shared" si="4"/>
        <v>729</v>
      </c>
      <c r="F11" s="88">
        <f t="shared" si="4"/>
        <v>0</v>
      </c>
      <c r="G11" s="88">
        <f t="shared" si="4"/>
        <v>3512</v>
      </c>
      <c r="H11" s="88">
        <f t="shared" si="4"/>
        <v>41041</v>
      </c>
      <c r="I11" s="88">
        <f t="shared" si="4"/>
        <v>0</v>
      </c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</row>
    <row r="12" spans="1:234" x14ac:dyDescent="0.25">
      <c r="A12" s="89" t="s">
        <v>492</v>
      </c>
      <c r="B12" s="90">
        <f t="shared" si="1"/>
        <v>3512</v>
      </c>
      <c r="C12" s="90">
        <v>0</v>
      </c>
      <c r="D12" s="90">
        <v>0</v>
      </c>
      <c r="E12" s="90">
        <v>0</v>
      </c>
      <c r="F12" s="90">
        <v>0</v>
      </c>
      <c r="G12" s="90">
        <v>3512</v>
      </c>
      <c r="H12" s="90">
        <v>0</v>
      </c>
      <c r="I12" s="90">
        <v>0</v>
      </c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</row>
    <row r="13" spans="1:234" x14ac:dyDescent="0.25">
      <c r="A13" s="91" t="s">
        <v>493</v>
      </c>
      <c r="B13" s="90">
        <f t="shared" si="1"/>
        <v>21429</v>
      </c>
      <c r="C13" s="90">
        <v>0</v>
      </c>
      <c r="D13" s="90">
        <v>0</v>
      </c>
      <c r="E13" s="90">
        <v>159</v>
      </c>
      <c r="F13" s="90">
        <v>0</v>
      </c>
      <c r="G13" s="90">
        <v>0</v>
      </c>
      <c r="H13" s="90">
        <v>21270</v>
      </c>
      <c r="I13" s="90">
        <v>0</v>
      </c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</row>
    <row r="14" spans="1:234" ht="31.5" x14ac:dyDescent="0.25">
      <c r="A14" s="92" t="s">
        <v>494</v>
      </c>
      <c r="B14" s="93">
        <f t="shared" si="1"/>
        <v>20341</v>
      </c>
      <c r="C14" s="93">
        <v>0</v>
      </c>
      <c r="D14" s="93">
        <v>0</v>
      </c>
      <c r="E14" s="93">
        <v>570</v>
      </c>
      <c r="F14" s="93">
        <v>0</v>
      </c>
      <c r="G14" s="93">
        <v>0</v>
      </c>
      <c r="H14" s="93">
        <v>19771</v>
      </c>
      <c r="I14" s="93">
        <v>0</v>
      </c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</row>
    <row r="15" spans="1:234" x14ac:dyDescent="0.25">
      <c r="A15" s="85" t="s">
        <v>495</v>
      </c>
      <c r="B15" s="86">
        <f t="shared" si="1"/>
        <v>296617</v>
      </c>
      <c r="C15" s="86">
        <f t="shared" ref="C15:I15" si="5">SUM(C16)</f>
        <v>0</v>
      </c>
      <c r="D15" s="86">
        <f t="shared" si="5"/>
        <v>0</v>
      </c>
      <c r="E15" s="86">
        <f t="shared" si="5"/>
        <v>122286</v>
      </c>
      <c r="F15" s="86">
        <f t="shared" si="5"/>
        <v>0</v>
      </c>
      <c r="G15" s="86">
        <f t="shared" si="5"/>
        <v>151162</v>
      </c>
      <c r="H15" s="86">
        <f t="shared" si="5"/>
        <v>23169</v>
      </c>
      <c r="I15" s="86">
        <f t="shared" si="5"/>
        <v>0</v>
      </c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</row>
    <row r="16" spans="1:234" x14ac:dyDescent="0.25">
      <c r="A16" s="85" t="s">
        <v>491</v>
      </c>
      <c r="B16" s="86">
        <f t="shared" si="1"/>
        <v>296617</v>
      </c>
      <c r="C16" s="86">
        <f t="shared" ref="C16:I16" si="6">SUM(C17:C21)</f>
        <v>0</v>
      </c>
      <c r="D16" s="86">
        <f t="shared" si="6"/>
        <v>0</v>
      </c>
      <c r="E16" s="86">
        <f t="shared" si="6"/>
        <v>122286</v>
      </c>
      <c r="F16" s="86">
        <f t="shared" si="6"/>
        <v>0</v>
      </c>
      <c r="G16" s="86">
        <f t="shared" si="6"/>
        <v>151162</v>
      </c>
      <c r="H16" s="86">
        <f t="shared" si="6"/>
        <v>23169</v>
      </c>
      <c r="I16" s="86">
        <f t="shared" si="6"/>
        <v>0</v>
      </c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</row>
    <row r="17" spans="1:234" ht="31.5" x14ac:dyDescent="0.25">
      <c r="A17" s="94" t="s">
        <v>496</v>
      </c>
      <c r="B17" s="90">
        <f t="shared" si="1"/>
        <v>3000</v>
      </c>
      <c r="C17" s="90">
        <v>0</v>
      </c>
      <c r="D17" s="90">
        <v>0</v>
      </c>
      <c r="E17" s="90">
        <v>0</v>
      </c>
      <c r="F17" s="90">
        <v>0</v>
      </c>
      <c r="G17" s="90">
        <v>0</v>
      </c>
      <c r="H17" s="90">
        <v>3000</v>
      </c>
      <c r="I17" s="90">
        <v>0</v>
      </c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</row>
    <row r="18" spans="1:234" ht="31.5" x14ac:dyDescent="0.25">
      <c r="A18" s="94" t="s">
        <v>497</v>
      </c>
      <c r="B18" s="90">
        <f t="shared" si="1"/>
        <v>2400</v>
      </c>
      <c r="C18" s="90">
        <v>0</v>
      </c>
      <c r="D18" s="90">
        <v>0</v>
      </c>
      <c r="E18" s="90">
        <v>0</v>
      </c>
      <c r="F18" s="90">
        <v>0</v>
      </c>
      <c r="G18" s="90">
        <v>0</v>
      </c>
      <c r="H18" s="90">
        <v>2400</v>
      </c>
      <c r="I18" s="90">
        <v>0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</row>
    <row r="19" spans="1:234" ht="31.5" x14ac:dyDescent="0.25">
      <c r="A19" s="94" t="s">
        <v>498</v>
      </c>
      <c r="B19" s="90">
        <f t="shared" si="1"/>
        <v>0</v>
      </c>
      <c r="C19" s="90">
        <v>0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  <c r="I19" s="90">
        <v>0</v>
      </c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</row>
    <row r="20" spans="1:234" ht="31.5" x14ac:dyDescent="0.25">
      <c r="A20" s="94" t="s">
        <v>499</v>
      </c>
      <c r="B20" s="90">
        <f t="shared" si="1"/>
        <v>237307</v>
      </c>
      <c r="C20" s="90">
        <v>0</v>
      </c>
      <c r="D20" s="90">
        <v>0</v>
      </c>
      <c r="E20" s="90">
        <f>108786</f>
        <v>108786</v>
      </c>
      <c r="F20" s="90">
        <v>0</v>
      </c>
      <c r="G20" s="90">
        <f>237307-17769-108786</f>
        <v>110752</v>
      </c>
      <c r="H20" s="90">
        <v>17769</v>
      </c>
      <c r="I20" s="90">
        <v>0</v>
      </c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</row>
    <row r="21" spans="1:234" x14ac:dyDescent="0.25">
      <c r="A21" s="94" t="s">
        <v>500</v>
      </c>
      <c r="B21" s="90">
        <f t="shared" si="1"/>
        <v>53910</v>
      </c>
      <c r="C21" s="90">
        <v>0</v>
      </c>
      <c r="D21" s="90">
        <v>0</v>
      </c>
      <c r="E21" s="90">
        <f>13500</f>
        <v>13500</v>
      </c>
      <c r="F21" s="90">
        <v>0</v>
      </c>
      <c r="G21" s="90">
        <f>900+26010+13500</f>
        <v>40410</v>
      </c>
      <c r="H21" s="90">
        <v>0</v>
      </c>
      <c r="I21" s="90">
        <v>0</v>
      </c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</row>
    <row r="22" spans="1:234" x14ac:dyDescent="0.25">
      <c r="A22" s="85" t="s">
        <v>501</v>
      </c>
      <c r="B22" s="86">
        <f t="shared" si="1"/>
        <v>639560</v>
      </c>
      <c r="C22" s="86">
        <f t="shared" ref="C22:I22" si="7">SUM(C23)</f>
        <v>0</v>
      </c>
      <c r="D22" s="86">
        <f t="shared" si="7"/>
        <v>101938</v>
      </c>
      <c r="E22" s="86">
        <f t="shared" si="7"/>
        <v>540</v>
      </c>
      <c r="F22" s="86">
        <f t="shared" si="7"/>
        <v>0</v>
      </c>
      <c r="G22" s="86">
        <f t="shared" si="7"/>
        <v>0</v>
      </c>
      <c r="H22" s="86">
        <f t="shared" si="7"/>
        <v>537082</v>
      </c>
      <c r="I22" s="86">
        <f t="shared" si="7"/>
        <v>0</v>
      </c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</row>
    <row r="23" spans="1:234" x14ac:dyDescent="0.25">
      <c r="A23" s="85" t="s">
        <v>491</v>
      </c>
      <c r="B23" s="86">
        <f t="shared" si="1"/>
        <v>639560</v>
      </c>
      <c r="C23" s="86">
        <f t="shared" ref="C23:I23" si="8">SUM(C24:C25)</f>
        <v>0</v>
      </c>
      <c r="D23" s="86">
        <f t="shared" si="8"/>
        <v>101938</v>
      </c>
      <c r="E23" s="86">
        <f t="shared" si="8"/>
        <v>540</v>
      </c>
      <c r="F23" s="86">
        <f t="shared" si="8"/>
        <v>0</v>
      </c>
      <c r="G23" s="86">
        <f t="shared" si="8"/>
        <v>0</v>
      </c>
      <c r="H23" s="86">
        <f t="shared" si="8"/>
        <v>537082</v>
      </c>
      <c r="I23" s="86">
        <f t="shared" si="8"/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</row>
    <row r="24" spans="1:234" ht="31.5" x14ac:dyDescent="0.25">
      <c r="A24" s="95" t="s">
        <v>502</v>
      </c>
      <c r="B24" s="90">
        <f t="shared" si="1"/>
        <v>27936</v>
      </c>
      <c r="C24" s="90">
        <v>0</v>
      </c>
      <c r="D24" s="90">
        <v>0</v>
      </c>
      <c r="E24" s="90">
        <v>540</v>
      </c>
      <c r="F24" s="90">
        <v>0</v>
      </c>
      <c r="G24" s="90">
        <v>0</v>
      </c>
      <c r="H24" s="90">
        <v>27396</v>
      </c>
      <c r="I24" s="90">
        <v>0</v>
      </c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</row>
    <row r="25" spans="1:234" ht="94.5" x14ac:dyDescent="0.25">
      <c r="A25" s="96" t="s">
        <v>503</v>
      </c>
      <c r="B25" s="90">
        <f t="shared" si="1"/>
        <v>611624</v>
      </c>
      <c r="C25" s="90"/>
      <c r="D25" s="90">
        <v>101938</v>
      </c>
      <c r="E25" s="90"/>
      <c r="F25" s="90"/>
      <c r="G25" s="90"/>
      <c r="H25" s="90">
        <v>509686</v>
      </c>
      <c r="I25" s="90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</row>
    <row r="26" spans="1:234" x14ac:dyDescent="0.25">
      <c r="A26" s="85" t="s">
        <v>504</v>
      </c>
      <c r="B26" s="86">
        <f t="shared" si="1"/>
        <v>297000</v>
      </c>
      <c r="C26" s="86">
        <f t="shared" ref="C26:I26" si="9">SUM(C27)</f>
        <v>0</v>
      </c>
      <c r="D26" s="86">
        <f t="shared" si="9"/>
        <v>0</v>
      </c>
      <c r="E26" s="86">
        <f t="shared" si="9"/>
        <v>0</v>
      </c>
      <c r="F26" s="86">
        <f t="shared" si="9"/>
        <v>297000</v>
      </c>
      <c r="G26" s="86">
        <f t="shared" si="9"/>
        <v>0</v>
      </c>
      <c r="H26" s="86">
        <f t="shared" si="9"/>
        <v>0</v>
      </c>
      <c r="I26" s="86">
        <f t="shared" si="9"/>
        <v>0</v>
      </c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</row>
    <row r="27" spans="1:234" x14ac:dyDescent="0.25">
      <c r="A27" s="85" t="s">
        <v>491</v>
      </c>
      <c r="B27" s="86">
        <f t="shared" si="1"/>
        <v>297000</v>
      </c>
      <c r="C27" s="86">
        <f t="shared" ref="C27:I27" si="10">SUM(C28:C28)</f>
        <v>0</v>
      </c>
      <c r="D27" s="86">
        <f t="shared" si="10"/>
        <v>0</v>
      </c>
      <c r="E27" s="86">
        <f t="shared" si="10"/>
        <v>0</v>
      </c>
      <c r="F27" s="86">
        <f t="shared" si="10"/>
        <v>297000</v>
      </c>
      <c r="G27" s="86">
        <f t="shared" si="10"/>
        <v>0</v>
      </c>
      <c r="H27" s="86">
        <f t="shared" si="10"/>
        <v>0</v>
      </c>
      <c r="I27" s="86">
        <f t="shared" si="10"/>
        <v>0</v>
      </c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</row>
    <row r="28" spans="1:234" ht="47.25" x14ac:dyDescent="0.25">
      <c r="A28" s="97" t="s">
        <v>505</v>
      </c>
      <c r="B28" s="90">
        <f t="shared" si="1"/>
        <v>297000</v>
      </c>
      <c r="C28" s="90">
        <v>0</v>
      </c>
      <c r="D28" s="90">
        <v>0</v>
      </c>
      <c r="E28" s="90">
        <v>0</v>
      </c>
      <c r="F28" s="90">
        <v>297000</v>
      </c>
      <c r="G28" s="90">
        <v>0</v>
      </c>
      <c r="H28" s="90">
        <v>0</v>
      </c>
      <c r="I28" s="90">
        <v>0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</row>
    <row r="29" spans="1:234" x14ac:dyDescent="0.25">
      <c r="A29" s="85" t="s">
        <v>506</v>
      </c>
      <c r="B29" s="86">
        <f t="shared" si="1"/>
        <v>-269059</v>
      </c>
      <c r="C29" s="86">
        <f t="shared" ref="C29:I29" si="11">SUM(C30)</f>
        <v>0</v>
      </c>
      <c r="D29" s="86">
        <f t="shared" si="11"/>
        <v>0</v>
      </c>
      <c r="E29" s="86">
        <f t="shared" si="11"/>
        <v>0</v>
      </c>
      <c r="F29" s="86">
        <f t="shared" si="11"/>
        <v>-269059</v>
      </c>
      <c r="G29" s="86">
        <f t="shared" si="11"/>
        <v>0</v>
      </c>
      <c r="H29" s="86">
        <f t="shared" si="11"/>
        <v>0</v>
      </c>
      <c r="I29" s="86">
        <f t="shared" si="11"/>
        <v>0</v>
      </c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</row>
    <row r="30" spans="1:234" x14ac:dyDescent="0.25">
      <c r="A30" s="85" t="s">
        <v>491</v>
      </c>
      <c r="B30" s="86">
        <f t="shared" si="1"/>
        <v>-269059</v>
      </c>
      <c r="C30" s="86">
        <f t="shared" ref="C30:I30" si="12">SUM(C31:C31)</f>
        <v>0</v>
      </c>
      <c r="D30" s="86">
        <f t="shared" si="12"/>
        <v>0</v>
      </c>
      <c r="E30" s="86">
        <f t="shared" si="12"/>
        <v>0</v>
      </c>
      <c r="F30" s="86">
        <f t="shared" si="12"/>
        <v>-269059</v>
      </c>
      <c r="G30" s="86">
        <f t="shared" si="12"/>
        <v>0</v>
      </c>
      <c r="H30" s="86">
        <f t="shared" si="12"/>
        <v>0</v>
      </c>
      <c r="I30" s="86">
        <f t="shared" si="12"/>
        <v>0</v>
      </c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</row>
    <row r="31" spans="1:234" ht="63" x14ac:dyDescent="0.25">
      <c r="A31" s="98" t="s">
        <v>507</v>
      </c>
      <c r="B31" s="90">
        <f t="shared" si="1"/>
        <v>-269059</v>
      </c>
      <c r="C31" s="90">
        <v>0</v>
      </c>
      <c r="D31" s="90">
        <v>0</v>
      </c>
      <c r="E31" s="90">
        <v>0</v>
      </c>
      <c r="F31" s="90">
        <v>-269059</v>
      </c>
      <c r="G31" s="90">
        <v>0</v>
      </c>
      <c r="H31" s="90">
        <v>0</v>
      </c>
      <c r="I31" s="90">
        <v>0</v>
      </c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</row>
    <row r="32" spans="1:234" x14ac:dyDescent="0.25">
      <c r="A32" s="85" t="s">
        <v>508</v>
      </c>
      <c r="B32" s="86">
        <f t="shared" si="1"/>
        <v>1091954</v>
      </c>
      <c r="C32" s="86">
        <f>SUM(C33,C38,C61,C70,C79,C58)</f>
        <v>0</v>
      </c>
      <c r="D32" s="86">
        <f t="shared" ref="D32:I32" si="13">SUM(D33,D38,D61,D70,D79,D58)</f>
        <v>70281</v>
      </c>
      <c r="E32" s="86">
        <f t="shared" si="13"/>
        <v>28124</v>
      </c>
      <c r="F32" s="86">
        <f t="shared" si="13"/>
        <v>383027</v>
      </c>
      <c r="G32" s="86">
        <f t="shared" si="13"/>
        <v>102836</v>
      </c>
      <c r="H32" s="86">
        <f t="shared" si="13"/>
        <v>481376</v>
      </c>
      <c r="I32" s="86">
        <f t="shared" si="13"/>
        <v>26310</v>
      </c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</row>
    <row r="33" spans="1:234" x14ac:dyDescent="0.25">
      <c r="A33" s="85" t="s">
        <v>509</v>
      </c>
      <c r="B33" s="86">
        <f t="shared" si="1"/>
        <v>3805</v>
      </c>
      <c r="C33" s="86">
        <f>SUM(C34,C36)</f>
        <v>0</v>
      </c>
      <c r="D33" s="86">
        <f t="shared" ref="D33:I33" si="14">SUM(D34,D36)</f>
        <v>0</v>
      </c>
      <c r="E33" s="86">
        <f t="shared" si="14"/>
        <v>3805</v>
      </c>
      <c r="F33" s="86">
        <f t="shared" si="14"/>
        <v>0</v>
      </c>
      <c r="G33" s="86">
        <f t="shared" si="14"/>
        <v>0</v>
      </c>
      <c r="H33" s="86">
        <f t="shared" si="14"/>
        <v>0</v>
      </c>
      <c r="I33" s="86">
        <f t="shared" si="14"/>
        <v>0</v>
      </c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</row>
    <row r="34" spans="1:234" x14ac:dyDescent="0.25">
      <c r="A34" s="85" t="s">
        <v>510</v>
      </c>
      <c r="B34" s="86">
        <f t="shared" si="1"/>
        <v>1620</v>
      </c>
      <c r="C34" s="86">
        <f t="shared" ref="C34:I34" si="15">SUM(C35:C35)</f>
        <v>0</v>
      </c>
      <c r="D34" s="86">
        <f t="shared" si="15"/>
        <v>0</v>
      </c>
      <c r="E34" s="86">
        <f t="shared" si="15"/>
        <v>1620</v>
      </c>
      <c r="F34" s="86">
        <f t="shared" si="15"/>
        <v>0</v>
      </c>
      <c r="G34" s="86">
        <f t="shared" si="15"/>
        <v>0</v>
      </c>
      <c r="H34" s="86">
        <f t="shared" si="15"/>
        <v>0</v>
      </c>
      <c r="I34" s="86">
        <f t="shared" si="15"/>
        <v>0</v>
      </c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</row>
    <row r="35" spans="1:234" x14ac:dyDescent="0.25">
      <c r="A35" s="89" t="s">
        <v>511</v>
      </c>
      <c r="B35" s="90">
        <f t="shared" si="1"/>
        <v>1620</v>
      </c>
      <c r="C35" s="90">
        <v>0</v>
      </c>
      <c r="D35" s="90">
        <v>0</v>
      </c>
      <c r="E35" s="90">
        <v>1620</v>
      </c>
      <c r="F35" s="90">
        <v>0</v>
      </c>
      <c r="G35" s="90">
        <v>0</v>
      </c>
      <c r="H35" s="90">
        <v>0</v>
      </c>
      <c r="I35" s="90">
        <v>0</v>
      </c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</row>
    <row r="36" spans="1:234" x14ac:dyDescent="0.25">
      <c r="A36" s="85" t="s">
        <v>512</v>
      </c>
      <c r="B36" s="86">
        <f t="shared" si="1"/>
        <v>2185</v>
      </c>
      <c r="C36" s="86">
        <f t="shared" ref="C36:I36" si="16">SUM(C37:C37)</f>
        <v>0</v>
      </c>
      <c r="D36" s="86">
        <f t="shared" si="16"/>
        <v>0</v>
      </c>
      <c r="E36" s="86">
        <f t="shared" si="16"/>
        <v>2185</v>
      </c>
      <c r="F36" s="86">
        <f t="shared" si="16"/>
        <v>0</v>
      </c>
      <c r="G36" s="86">
        <f t="shared" si="16"/>
        <v>0</v>
      </c>
      <c r="H36" s="86">
        <f t="shared" si="16"/>
        <v>0</v>
      </c>
      <c r="I36" s="86">
        <f t="shared" si="16"/>
        <v>0</v>
      </c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</row>
    <row r="37" spans="1:234" x14ac:dyDescent="0.25">
      <c r="A37" s="92" t="s">
        <v>513</v>
      </c>
      <c r="B37" s="90">
        <f t="shared" si="1"/>
        <v>2185</v>
      </c>
      <c r="C37" s="90">
        <v>0</v>
      </c>
      <c r="D37" s="90">
        <v>0</v>
      </c>
      <c r="E37" s="90">
        <v>2185</v>
      </c>
      <c r="F37" s="90">
        <v>0</v>
      </c>
      <c r="G37" s="90">
        <v>0</v>
      </c>
      <c r="H37" s="90">
        <v>0</v>
      </c>
      <c r="I37" s="90">
        <v>0</v>
      </c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</row>
    <row r="38" spans="1:234" x14ac:dyDescent="0.25">
      <c r="A38" s="85" t="s">
        <v>495</v>
      </c>
      <c r="B38" s="86">
        <f t="shared" si="1"/>
        <v>97507</v>
      </c>
      <c r="C38" s="86">
        <f>SUM(C39,C44,C52,C42)</f>
        <v>0</v>
      </c>
      <c r="D38" s="86">
        <f t="shared" ref="D38:I38" si="17">SUM(D39,D44,D52,D42)</f>
        <v>0</v>
      </c>
      <c r="E38" s="86">
        <f t="shared" si="17"/>
        <v>0</v>
      </c>
      <c r="F38" s="86">
        <f t="shared" si="17"/>
        <v>1031</v>
      </c>
      <c r="G38" s="86">
        <f t="shared" si="17"/>
        <v>70166</v>
      </c>
      <c r="H38" s="86">
        <f t="shared" si="17"/>
        <v>0</v>
      </c>
      <c r="I38" s="86">
        <f t="shared" si="17"/>
        <v>26310</v>
      </c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</row>
    <row r="39" spans="1:234" x14ac:dyDescent="0.25">
      <c r="A39" s="85" t="s">
        <v>514</v>
      </c>
      <c r="B39" s="86">
        <f t="shared" si="1"/>
        <v>5544</v>
      </c>
      <c r="C39" s="86">
        <f t="shared" ref="C39:I39" si="18">SUM(C40:C41)</f>
        <v>0</v>
      </c>
      <c r="D39" s="86">
        <f t="shared" si="18"/>
        <v>0</v>
      </c>
      <c r="E39" s="86">
        <f t="shared" si="18"/>
        <v>0</v>
      </c>
      <c r="F39" s="86">
        <f t="shared" si="18"/>
        <v>1031</v>
      </c>
      <c r="G39" s="86">
        <f t="shared" si="18"/>
        <v>4513</v>
      </c>
      <c r="H39" s="86">
        <f t="shared" si="18"/>
        <v>0</v>
      </c>
      <c r="I39" s="86">
        <f t="shared" si="18"/>
        <v>0</v>
      </c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</row>
    <row r="40" spans="1:234" ht="31.5" x14ac:dyDescent="0.25">
      <c r="A40" s="92" t="s">
        <v>515</v>
      </c>
      <c r="B40" s="90">
        <f t="shared" si="1"/>
        <v>4513</v>
      </c>
      <c r="C40" s="90">
        <v>0</v>
      </c>
      <c r="D40" s="90">
        <v>0</v>
      </c>
      <c r="E40" s="90">
        <v>0</v>
      </c>
      <c r="F40" s="90"/>
      <c r="G40" s="90">
        <v>4513</v>
      </c>
      <c r="H40" s="90">
        <v>0</v>
      </c>
      <c r="I40" s="90">
        <v>0</v>
      </c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71"/>
    </row>
    <row r="41" spans="1:234" ht="47.25" x14ac:dyDescent="0.25">
      <c r="A41" s="92" t="s">
        <v>516</v>
      </c>
      <c r="B41" s="90">
        <f t="shared" si="1"/>
        <v>1031</v>
      </c>
      <c r="C41" s="90">
        <v>0</v>
      </c>
      <c r="D41" s="90">
        <v>0</v>
      </c>
      <c r="E41" s="90">
        <v>0</v>
      </c>
      <c r="F41" s="90">
        <v>1031</v>
      </c>
      <c r="G41" s="90">
        <v>0</v>
      </c>
      <c r="H41" s="90">
        <v>0</v>
      </c>
      <c r="I41" s="90">
        <v>0</v>
      </c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1"/>
      <c r="HD41" s="71"/>
      <c r="HE41" s="71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</row>
    <row r="42" spans="1:234" x14ac:dyDescent="0.25">
      <c r="A42" s="85" t="s">
        <v>517</v>
      </c>
      <c r="B42" s="86">
        <f t="shared" si="1"/>
        <v>14400</v>
      </c>
      <c r="C42" s="86">
        <f t="shared" ref="C42:I42" si="19">SUM(C43:C43)</f>
        <v>0</v>
      </c>
      <c r="D42" s="86">
        <f t="shared" si="19"/>
        <v>0</v>
      </c>
      <c r="E42" s="86">
        <f t="shared" si="19"/>
        <v>0</v>
      </c>
      <c r="F42" s="86">
        <f t="shared" si="19"/>
        <v>0</v>
      </c>
      <c r="G42" s="86">
        <f t="shared" si="19"/>
        <v>0</v>
      </c>
      <c r="H42" s="86">
        <f t="shared" si="19"/>
        <v>0</v>
      </c>
      <c r="I42" s="86">
        <f t="shared" si="19"/>
        <v>14400</v>
      </c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71"/>
      <c r="HB42" s="71"/>
      <c r="HC42" s="71"/>
      <c r="HD42" s="71"/>
      <c r="HE42" s="71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71"/>
    </row>
    <row r="43" spans="1:234" x14ac:dyDescent="0.25">
      <c r="A43" s="92" t="s">
        <v>518</v>
      </c>
      <c r="B43" s="90">
        <f t="shared" si="1"/>
        <v>14400</v>
      </c>
      <c r="C43" s="90">
        <v>0</v>
      </c>
      <c r="D43" s="90">
        <v>0</v>
      </c>
      <c r="E43" s="90">
        <f>14400-14400</f>
        <v>0</v>
      </c>
      <c r="F43" s="90">
        <v>0</v>
      </c>
      <c r="G43" s="90">
        <v>0</v>
      </c>
      <c r="H43" s="90">
        <v>0</v>
      </c>
      <c r="I43" s="90">
        <f>14400</f>
        <v>14400</v>
      </c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</row>
    <row r="44" spans="1:234" x14ac:dyDescent="0.25">
      <c r="A44" s="85" t="s">
        <v>510</v>
      </c>
      <c r="B44" s="86">
        <f t="shared" si="1"/>
        <v>59848</v>
      </c>
      <c r="C44" s="86">
        <f t="shared" ref="C44:I44" si="20">SUM(C45:C51)</f>
        <v>0</v>
      </c>
      <c r="D44" s="86">
        <f t="shared" si="20"/>
        <v>0</v>
      </c>
      <c r="E44" s="86">
        <f t="shared" si="20"/>
        <v>0</v>
      </c>
      <c r="F44" s="86">
        <f t="shared" si="20"/>
        <v>0</v>
      </c>
      <c r="G44" s="86">
        <f t="shared" si="20"/>
        <v>47938</v>
      </c>
      <c r="H44" s="86">
        <f t="shared" si="20"/>
        <v>0</v>
      </c>
      <c r="I44" s="86">
        <f t="shared" si="20"/>
        <v>11910</v>
      </c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71"/>
      <c r="HB44" s="71"/>
      <c r="HC44" s="71"/>
      <c r="HD44" s="71"/>
      <c r="HE44" s="71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71"/>
    </row>
    <row r="45" spans="1:234" x14ac:dyDescent="0.25">
      <c r="A45" s="92" t="s">
        <v>519</v>
      </c>
      <c r="B45" s="90">
        <f t="shared" si="1"/>
        <v>7200</v>
      </c>
      <c r="C45" s="90">
        <v>0</v>
      </c>
      <c r="D45" s="90">
        <v>0</v>
      </c>
      <c r="E45" s="90">
        <v>0</v>
      </c>
      <c r="F45" s="90">
        <v>0</v>
      </c>
      <c r="G45" s="90">
        <v>7200</v>
      </c>
      <c r="H45" s="90">
        <v>0</v>
      </c>
      <c r="I45" s="90">
        <v>0</v>
      </c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  <c r="FK45" s="71"/>
      <c r="FL45" s="71"/>
      <c r="FM45" s="71"/>
      <c r="FN45" s="71"/>
      <c r="FO45" s="71"/>
      <c r="FP45" s="71"/>
      <c r="FQ45" s="71"/>
      <c r="FR45" s="71"/>
      <c r="FS45" s="71"/>
      <c r="FT45" s="71"/>
      <c r="FU45" s="71"/>
      <c r="FV45" s="71"/>
      <c r="FW45" s="71"/>
      <c r="FX45" s="71"/>
      <c r="FY45" s="71"/>
      <c r="FZ45" s="71"/>
      <c r="GA45" s="71"/>
      <c r="GB45" s="71"/>
      <c r="GC45" s="71"/>
      <c r="GD45" s="71"/>
      <c r="GE45" s="71"/>
      <c r="GF45" s="71"/>
      <c r="GG45" s="71"/>
      <c r="GH45" s="71"/>
      <c r="GI45" s="71"/>
      <c r="GJ45" s="71"/>
      <c r="GK45" s="71"/>
      <c r="GL45" s="71"/>
      <c r="GM45" s="71"/>
      <c r="GN45" s="71"/>
      <c r="GO45" s="71"/>
      <c r="GP45" s="71"/>
      <c r="GQ45" s="71"/>
      <c r="GR45" s="71"/>
      <c r="GS45" s="71"/>
      <c r="GT45" s="71"/>
      <c r="GU45" s="71"/>
      <c r="GV45" s="71"/>
      <c r="GW45" s="71"/>
      <c r="GX45" s="71"/>
      <c r="GY45" s="71"/>
      <c r="GZ45" s="71"/>
      <c r="HA45" s="71"/>
      <c r="HB45" s="71"/>
      <c r="HC45" s="71"/>
      <c r="HD45" s="71"/>
      <c r="HE45" s="71"/>
      <c r="HF45" s="71"/>
      <c r="HG45" s="71"/>
      <c r="HH45" s="71"/>
      <c r="HI45" s="71"/>
      <c r="HJ45" s="71"/>
      <c r="HK45" s="71"/>
      <c r="HL45" s="71"/>
      <c r="HM45" s="71"/>
      <c r="HN45" s="71"/>
      <c r="HO45" s="71"/>
      <c r="HP45" s="71"/>
      <c r="HQ45" s="71"/>
      <c r="HR45" s="71"/>
      <c r="HS45" s="71"/>
      <c r="HT45" s="71"/>
      <c r="HU45" s="71"/>
      <c r="HV45" s="71"/>
      <c r="HW45" s="71"/>
      <c r="HX45" s="71"/>
      <c r="HY45" s="71"/>
      <c r="HZ45" s="71"/>
    </row>
    <row r="46" spans="1:234" ht="31.5" x14ac:dyDescent="0.25">
      <c r="A46" s="94" t="s">
        <v>520</v>
      </c>
      <c r="B46" s="90">
        <f t="shared" si="1"/>
        <v>11910</v>
      </c>
      <c r="C46" s="90">
        <v>0</v>
      </c>
      <c r="D46" s="90">
        <v>0</v>
      </c>
      <c r="E46" s="90">
        <v>0</v>
      </c>
      <c r="F46" s="90">
        <v>0</v>
      </c>
      <c r="G46" s="90">
        <v>0</v>
      </c>
      <c r="H46" s="90">
        <v>0</v>
      </c>
      <c r="I46" s="90">
        <v>11910</v>
      </c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71"/>
      <c r="FM46" s="71"/>
      <c r="FN46" s="71"/>
      <c r="FO46" s="71"/>
      <c r="FP46" s="71"/>
      <c r="FQ46" s="71"/>
      <c r="FR46" s="71"/>
      <c r="FS46" s="71"/>
      <c r="FT46" s="71"/>
      <c r="FU46" s="71"/>
      <c r="FV46" s="71"/>
      <c r="FW46" s="71"/>
      <c r="FX46" s="71"/>
      <c r="FY46" s="71"/>
      <c r="FZ46" s="71"/>
      <c r="GA46" s="71"/>
      <c r="GB46" s="71"/>
      <c r="GC46" s="71"/>
      <c r="GD46" s="71"/>
      <c r="GE46" s="71"/>
      <c r="GF46" s="71"/>
      <c r="GG46" s="71"/>
      <c r="GH46" s="71"/>
      <c r="GI46" s="71"/>
      <c r="GJ46" s="71"/>
      <c r="GK46" s="71"/>
      <c r="GL46" s="71"/>
      <c r="GM46" s="71"/>
      <c r="GN46" s="71"/>
      <c r="GO46" s="71"/>
      <c r="GP46" s="71"/>
      <c r="GQ46" s="71"/>
      <c r="GR46" s="71"/>
      <c r="GS46" s="71"/>
      <c r="GT46" s="71"/>
      <c r="GU46" s="71"/>
      <c r="GV46" s="71"/>
      <c r="GW46" s="71"/>
      <c r="GX46" s="71"/>
      <c r="GY46" s="71"/>
      <c r="GZ46" s="71"/>
      <c r="HA46" s="71"/>
      <c r="HB46" s="71"/>
      <c r="HC46" s="71"/>
      <c r="HD46" s="71"/>
      <c r="HE46" s="71"/>
      <c r="HF46" s="71"/>
      <c r="HG46" s="71"/>
      <c r="HH46" s="71"/>
      <c r="HI46" s="71"/>
      <c r="HJ46" s="71"/>
      <c r="HK46" s="71"/>
      <c r="HL46" s="71"/>
      <c r="HM46" s="71"/>
      <c r="HN46" s="71"/>
      <c r="HO46" s="71"/>
      <c r="HP46" s="71"/>
      <c r="HQ46" s="71"/>
      <c r="HR46" s="71"/>
      <c r="HS46" s="71"/>
      <c r="HT46" s="71"/>
      <c r="HU46" s="71"/>
      <c r="HV46" s="71"/>
      <c r="HW46" s="71"/>
      <c r="HX46" s="71"/>
      <c r="HY46" s="71"/>
      <c r="HZ46" s="71"/>
    </row>
    <row r="47" spans="1:234" ht="31.5" x14ac:dyDescent="0.25">
      <c r="A47" s="92" t="s">
        <v>521</v>
      </c>
      <c r="B47" s="90">
        <f t="shared" si="1"/>
        <v>13841</v>
      </c>
      <c r="C47" s="90">
        <v>0</v>
      </c>
      <c r="D47" s="90">
        <v>0</v>
      </c>
      <c r="E47" s="90">
        <v>0</v>
      </c>
      <c r="F47" s="90">
        <v>0</v>
      </c>
      <c r="G47" s="90">
        <v>13841</v>
      </c>
      <c r="H47" s="90">
        <v>0</v>
      </c>
      <c r="I47" s="90">
        <v>0</v>
      </c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  <c r="FS47" s="71"/>
      <c r="FT47" s="71"/>
      <c r="FU47" s="71"/>
      <c r="FV47" s="71"/>
      <c r="FW47" s="71"/>
      <c r="FX47" s="71"/>
      <c r="FY47" s="71"/>
      <c r="FZ47" s="71"/>
      <c r="GA47" s="71"/>
      <c r="GB47" s="71"/>
      <c r="GC47" s="71"/>
      <c r="GD47" s="71"/>
      <c r="GE47" s="71"/>
      <c r="GF47" s="71"/>
      <c r="GG47" s="71"/>
      <c r="GH47" s="71"/>
      <c r="GI47" s="71"/>
      <c r="GJ47" s="71"/>
      <c r="GK47" s="71"/>
      <c r="GL47" s="71"/>
      <c r="GM47" s="71"/>
      <c r="GN47" s="71"/>
      <c r="GO47" s="71"/>
      <c r="GP47" s="71"/>
      <c r="GQ47" s="71"/>
      <c r="GR47" s="71"/>
      <c r="GS47" s="71"/>
      <c r="GT47" s="71"/>
      <c r="GU47" s="71"/>
      <c r="GV47" s="71"/>
      <c r="GW47" s="71"/>
      <c r="GX47" s="71"/>
      <c r="GY47" s="71"/>
      <c r="GZ47" s="71"/>
      <c r="HA47" s="71"/>
      <c r="HB47" s="71"/>
      <c r="HC47" s="71"/>
      <c r="HD47" s="71"/>
      <c r="HE47" s="71"/>
      <c r="HF47" s="71"/>
      <c r="HG47" s="71"/>
      <c r="HH47" s="71"/>
      <c r="HI47" s="71"/>
      <c r="HJ47" s="71"/>
      <c r="HK47" s="71"/>
      <c r="HL47" s="71"/>
      <c r="HM47" s="71"/>
      <c r="HN47" s="71"/>
      <c r="HO47" s="71"/>
      <c r="HP47" s="71"/>
      <c r="HQ47" s="71"/>
      <c r="HR47" s="71"/>
      <c r="HS47" s="71"/>
      <c r="HT47" s="71"/>
      <c r="HU47" s="71"/>
      <c r="HV47" s="71"/>
      <c r="HW47" s="71"/>
      <c r="HX47" s="71"/>
      <c r="HY47" s="71"/>
      <c r="HZ47" s="71"/>
    </row>
    <row r="48" spans="1:234" x14ac:dyDescent="0.25">
      <c r="A48" s="92" t="s">
        <v>522</v>
      </c>
      <c r="B48" s="90">
        <f t="shared" si="1"/>
        <v>3707</v>
      </c>
      <c r="C48" s="90">
        <v>0</v>
      </c>
      <c r="D48" s="90">
        <v>0</v>
      </c>
      <c r="E48" s="90">
        <v>0</v>
      </c>
      <c r="F48" s="90">
        <v>0</v>
      </c>
      <c r="G48" s="90">
        <v>3707</v>
      </c>
      <c r="H48" s="90">
        <v>0</v>
      </c>
      <c r="I48" s="90">
        <v>0</v>
      </c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71"/>
      <c r="HB48" s="71"/>
      <c r="HC48" s="71"/>
      <c r="HD48" s="71"/>
      <c r="HE48" s="71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71"/>
    </row>
    <row r="49" spans="1:234" ht="31.5" x14ac:dyDescent="0.25">
      <c r="A49" s="92" t="s">
        <v>523</v>
      </c>
      <c r="B49" s="90">
        <f t="shared" si="1"/>
        <v>1302</v>
      </c>
      <c r="C49" s="90">
        <v>0</v>
      </c>
      <c r="D49" s="90">
        <v>0</v>
      </c>
      <c r="E49" s="90">
        <v>0</v>
      </c>
      <c r="F49" s="90">
        <v>0</v>
      </c>
      <c r="G49" s="90">
        <v>1302</v>
      </c>
      <c r="H49" s="90">
        <v>0</v>
      </c>
      <c r="I49" s="90">
        <v>0</v>
      </c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71"/>
      <c r="HB49" s="71"/>
      <c r="HC49" s="71"/>
      <c r="HD49" s="71"/>
      <c r="HE49" s="71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71"/>
    </row>
    <row r="50" spans="1:234" x14ac:dyDescent="0.25">
      <c r="A50" s="92" t="s">
        <v>524</v>
      </c>
      <c r="B50" s="90">
        <f t="shared" si="1"/>
        <v>7488</v>
      </c>
      <c r="C50" s="90">
        <v>0</v>
      </c>
      <c r="D50" s="90">
        <v>0</v>
      </c>
      <c r="E50" s="90">
        <v>0</v>
      </c>
      <c r="F50" s="90">
        <v>0</v>
      </c>
      <c r="G50" s="90">
        <v>7488</v>
      </c>
      <c r="H50" s="90">
        <v>0</v>
      </c>
      <c r="I50" s="90">
        <v>0</v>
      </c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71"/>
      <c r="HB50" s="71"/>
      <c r="HC50" s="71"/>
      <c r="HD50" s="71"/>
      <c r="HE50" s="71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71"/>
    </row>
    <row r="51" spans="1:234" x14ac:dyDescent="0.25">
      <c r="A51" s="92" t="s">
        <v>525</v>
      </c>
      <c r="B51" s="90">
        <f t="shared" si="1"/>
        <v>14400</v>
      </c>
      <c r="C51" s="90">
        <v>0</v>
      </c>
      <c r="D51" s="90">
        <v>0</v>
      </c>
      <c r="E51" s="90">
        <v>0</v>
      </c>
      <c r="F51" s="90">
        <v>0</v>
      </c>
      <c r="G51" s="90">
        <v>14400</v>
      </c>
      <c r="H51" s="90">
        <v>0</v>
      </c>
      <c r="I51" s="90">
        <v>0</v>
      </c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71"/>
      <c r="HB51" s="71"/>
      <c r="HC51" s="71"/>
      <c r="HD51" s="71"/>
      <c r="HE51" s="71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71"/>
    </row>
    <row r="52" spans="1:234" x14ac:dyDescent="0.25">
      <c r="A52" s="85" t="s">
        <v>512</v>
      </c>
      <c r="B52" s="86">
        <f t="shared" si="1"/>
        <v>17715</v>
      </c>
      <c r="C52" s="86">
        <f t="shared" ref="C52:I52" si="21">SUM(C53:C57)</f>
        <v>0</v>
      </c>
      <c r="D52" s="86">
        <f t="shared" si="21"/>
        <v>0</v>
      </c>
      <c r="E52" s="86">
        <f t="shared" si="21"/>
        <v>0</v>
      </c>
      <c r="F52" s="86">
        <f t="shared" si="21"/>
        <v>0</v>
      </c>
      <c r="G52" s="86">
        <f t="shared" si="21"/>
        <v>17715</v>
      </c>
      <c r="H52" s="86">
        <f t="shared" si="21"/>
        <v>0</v>
      </c>
      <c r="I52" s="86">
        <f t="shared" si="21"/>
        <v>0</v>
      </c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</row>
    <row r="53" spans="1:234" x14ac:dyDescent="0.25">
      <c r="A53" s="92" t="s">
        <v>526</v>
      </c>
      <c r="B53" s="90">
        <f t="shared" si="1"/>
        <v>4861</v>
      </c>
      <c r="C53" s="90">
        <v>0</v>
      </c>
      <c r="D53" s="90">
        <v>0</v>
      </c>
      <c r="E53" s="90">
        <v>0</v>
      </c>
      <c r="F53" s="90">
        <v>0</v>
      </c>
      <c r="G53" s="90">
        <v>4861</v>
      </c>
      <c r="H53" s="90">
        <v>0</v>
      </c>
      <c r="I53" s="90">
        <v>0</v>
      </c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71"/>
      <c r="GF53" s="71"/>
      <c r="GG53" s="71"/>
      <c r="GH53" s="71"/>
      <c r="GI53" s="71"/>
      <c r="GJ53" s="71"/>
      <c r="GK53" s="71"/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  <c r="HQ53" s="71"/>
      <c r="HR53" s="71"/>
      <c r="HS53" s="71"/>
      <c r="HT53" s="71"/>
      <c r="HU53" s="71"/>
      <c r="HV53" s="71"/>
      <c r="HW53" s="71"/>
      <c r="HX53" s="71"/>
      <c r="HY53" s="71"/>
      <c r="HZ53" s="71"/>
    </row>
    <row r="54" spans="1:234" x14ac:dyDescent="0.25">
      <c r="A54" s="92" t="s">
        <v>527</v>
      </c>
      <c r="B54" s="90">
        <f t="shared" si="1"/>
        <v>1690</v>
      </c>
      <c r="C54" s="90">
        <v>0</v>
      </c>
      <c r="D54" s="90">
        <v>0</v>
      </c>
      <c r="E54" s="90">
        <v>0</v>
      </c>
      <c r="F54" s="90">
        <v>0</v>
      </c>
      <c r="G54" s="90">
        <v>1690</v>
      </c>
      <c r="H54" s="90">
        <v>0</v>
      </c>
      <c r="I54" s="90">
        <v>0</v>
      </c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71"/>
      <c r="FL54" s="71"/>
      <c r="FM54" s="71"/>
      <c r="FN54" s="71"/>
      <c r="FO54" s="71"/>
      <c r="FP54" s="71"/>
      <c r="FQ54" s="71"/>
      <c r="FR54" s="71"/>
      <c r="FS54" s="71"/>
      <c r="FT54" s="71"/>
      <c r="FU54" s="71"/>
      <c r="FV54" s="71"/>
      <c r="FW54" s="71"/>
      <c r="FX54" s="71"/>
      <c r="FY54" s="71"/>
      <c r="FZ54" s="71"/>
      <c r="GA54" s="71"/>
      <c r="GB54" s="71"/>
      <c r="GC54" s="71"/>
      <c r="GD54" s="71"/>
      <c r="GE54" s="71"/>
      <c r="GF54" s="71"/>
      <c r="GG54" s="71"/>
      <c r="GH54" s="71"/>
      <c r="GI54" s="71"/>
      <c r="GJ54" s="71"/>
      <c r="GK54" s="71"/>
      <c r="GL54" s="71"/>
      <c r="GM54" s="71"/>
      <c r="GN54" s="71"/>
      <c r="GO54" s="71"/>
      <c r="GP54" s="71"/>
      <c r="GQ54" s="71"/>
      <c r="GR54" s="71"/>
      <c r="GS54" s="71"/>
      <c r="GT54" s="71"/>
      <c r="GU54" s="71"/>
      <c r="GV54" s="71"/>
      <c r="GW54" s="71"/>
      <c r="GX54" s="71"/>
      <c r="GY54" s="71"/>
      <c r="GZ54" s="71"/>
      <c r="HA54" s="71"/>
      <c r="HB54" s="71"/>
      <c r="HC54" s="71"/>
      <c r="HD54" s="71"/>
      <c r="HE54" s="71"/>
      <c r="HF54" s="71"/>
      <c r="HG54" s="71"/>
      <c r="HH54" s="71"/>
      <c r="HI54" s="71"/>
      <c r="HJ54" s="71"/>
      <c r="HK54" s="71"/>
      <c r="HL54" s="71"/>
      <c r="HM54" s="71"/>
      <c r="HN54" s="71"/>
      <c r="HO54" s="71"/>
      <c r="HP54" s="71"/>
      <c r="HQ54" s="71"/>
      <c r="HR54" s="71"/>
      <c r="HS54" s="71"/>
      <c r="HT54" s="71"/>
      <c r="HU54" s="71"/>
      <c r="HV54" s="71"/>
      <c r="HW54" s="71"/>
      <c r="HX54" s="71"/>
      <c r="HY54" s="71"/>
      <c r="HZ54" s="71"/>
    </row>
    <row r="55" spans="1:234" x14ac:dyDescent="0.25">
      <c r="A55" s="92" t="s">
        <v>528</v>
      </c>
      <c r="B55" s="90">
        <f t="shared" si="1"/>
        <v>1498</v>
      </c>
      <c r="C55" s="90">
        <v>0</v>
      </c>
      <c r="D55" s="90">
        <v>0</v>
      </c>
      <c r="E55" s="90">
        <v>0</v>
      </c>
      <c r="F55" s="90">
        <v>0</v>
      </c>
      <c r="G55" s="90">
        <v>1498</v>
      </c>
      <c r="H55" s="90">
        <v>0</v>
      </c>
      <c r="I55" s="90">
        <v>0</v>
      </c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</row>
    <row r="56" spans="1:234" ht="31.5" x14ac:dyDescent="0.25">
      <c r="A56" s="92" t="s">
        <v>529</v>
      </c>
      <c r="B56" s="90">
        <f t="shared" si="1"/>
        <v>1352</v>
      </c>
      <c r="C56" s="90">
        <v>0</v>
      </c>
      <c r="D56" s="90">
        <v>0</v>
      </c>
      <c r="E56" s="90">
        <v>0</v>
      </c>
      <c r="F56" s="90">
        <v>0</v>
      </c>
      <c r="G56" s="90">
        <v>1352</v>
      </c>
      <c r="H56" s="90">
        <v>0</v>
      </c>
      <c r="I56" s="90">
        <v>0</v>
      </c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71"/>
      <c r="FL56" s="71"/>
      <c r="FM56" s="71"/>
      <c r="FN56" s="71"/>
      <c r="FO56" s="71"/>
      <c r="FP56" s="71"/>
      <c r="FQ56" s="71"/>
      <c r="FR56" s="71"/>
      <c r="FS56" s="71"/>
      <c r="FT56" s="71"/>
      <c r="FU56" s="71"/>
      <c r="FV56" s="71"/>
      <c r="FW56" s="71"/>
      <c r="FX56" s="71"/>
      <c r="FY56" s="71"/>
      <c r="FZ56" s="71"/>
      <c r="GA56" s="71"/>
      <c r="GB56" s="71"/>
      <c r="GC56" s="71"/>
      <c r="GD56" s="71"/>
      <c r="GE56" s="71"/>
      <c r="GF56" s="71"/>
      <c r="GG56" s="71"/>
      <c r="GH56" s="71"/>
      <c r="GI56" s="71"/>
      <c r="GJ56" s="71"/>
      <c r="GK56" s="71"/>
      <c r="GL56" s="71"/>
      <c r="GM56" s="71"/>
      <c r="GN56" s="71"/>
      <c r="GO56" s="71"/>
      <c r="GP56" s="71"/>
      <c r="GQ56" s="71"/>
      <c r="GR56" s="71"/>
      <c r="GS56" s="71"/>
      <c r="GT56" s="71"/>
      <c r="GU56" s="71"/>
      <c r="GV56" s="71"/>
      <c r="GW56" s="71"/>
      <c r="GX56" s="71"/>
      <c r="GY56" s="71"/>
      <c r="GZ56" s="71"/>
      <c r="HA56" s="71"/>
      <c r="HB56" s="71"/>
      <c r="HC56" s="71"/>
      <c r="HD56" s="71"/>
      <c r="HE56" s="71"/>
      <c r="HF56" s="71"/>
      <c r="HG56" s="71"/>
      <c r="HH56" s="71"/>
      <c r="HI56" s="71"/>
      <c r="HJ56" s="71"/>
      <c r="HK56" s="71"/>
      <c r="HL56" s="71"/>
      <c r="HM56" s="71"/>
      <c r="HN56" s="71"/>
      <c r="HO56" s="71"/>
      <c r="HP56" s="71"/>
      <c r="HQ56" s="71"/>
      <c r="HR56" s="71"/>
      <c r="HS56" s="71"/>
      <c r="HT56" s="71"/>
      <c r="HU56" s="71"/>
      <c r="HV56" s="71"/>
      <c r="HW56" s="71"/>
      <c r="HX56" s="71"/>
      <c r="HY56" s="71"/>
      <c r="HZ56" s="71"/>
    </row>
    <row r="57" spans="1:234" x14ac:dyDescent="0.25">
      <c r="A57" s="92" t="s">
        <v>530</v>
      </c>
      <c r="B57" s="90">
        <f t="shared" si="1"/>
        <v>8314</v>
      </c>
      <c r="C57" s="90">
        <v>0</v>
      </c>
      <c r="D57" s="90">
        <v>0</v>
      </c>
      <c r="E57" s="90">
        <v>0</v>
      </c>
      <c r="F57" s="90">
        <v>0</v>
      </c>
      <c r="G57" s="90">
        <v>8314</v>
      </c>
      <c r="H57" s="90">
        <v>0</v>
      </c>
      <c r="I57" s="90">
        <v>0</v>
      </c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  <c r="ET57" s="71"/>
      <c r="EU57" s="71"/>
      <c r="EV57" s="71"/>
      <c r="EW57" s="71"/>
      <c r="EX57" s="71"/>
      <c r="EY57" s="71"/>
      <c r="EZ57" s="71"/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71"/>
      <c r="FL57" s="71"/>
      <c r="FM57" s="71"/>
      <c r="FN57" s="71"/>
      <c r="FO57" s="71"/>
      <c r="FP57" s="71"/>
      <c r="FQ57" s="71"/>
      <c r="FR57" s="71"/>
      <c r="FS57" s="71"/>
      <c r="FT57" s="71"/>
      <c r="FU57" s="71"/>
      <c r="FV57" s="71"/>
      <c r="FW57" s="71"/>
      <c r="FX57" s="71"/>
      <c r="FY57" s="71"/>
      <c r="FZ57" s="71"/>
      <c r="GA57" s="71"/>
      <c r="GB57" s="71"/>
      <c r="GC57" s="71"/>
      <c r="GD57" s="71"/>
      <c r="GE57" s="71"/>
      <c r="GF57" s="71"/>
      <c r="GG57" s="71"/>
      <c r="GH57" s="71"/>
      <c r="GI57" s="71"/>
      <c r="GJ57" s="71"/>
      <c r="GK57" s="71"/>
      <c r="GL57" s="71"/>
      <c r="GM57" s="71"/>
      <c r="GN57" s="71"/>
      <c r="GO57" s="71"/>
      <c r="GP57" s="71"/>
      <c r="GQ57" s="71"/>
      <c r="GR57" s="71"/>
      <c r="GS57" s="71"/>
      <c r="GT57" s="71"/>
      <c r="GU57" s="71"/>
      <c r="GV57" s="71"/>
      <c r="GW57" s="71"/>
      <c r="GX57" s="71"/>
      <c r="GY57" s="71"/>
      <c r="GZ57" s="71"/>
      <c r="HA57" s="71"/>
      <c r="HB57" s="71"/>
      <c r="HC57" s="71"/>
      <c r="HD57" s="71"/>
      <c r="HE57" s="71"/>
      <c r="HF57" s="71"/>
      <c r="HG57" s="71"/>
      <c r="HH57" s="71"/>
      <c r="HI57" s="71"/>
      <c r="HJ57" s="71"/>
      <c r="HK57" s="71"/>
      <c r="HL57" s="71"/>
      <c r="HM57" s="71"/>
      <c r="HN57" s="71"/>
      <c r="HO57" s="71"/>
      <c r="HP57" s="71"/>
      <c r="HQ57" s="71"/>
      <c r="HR57" s="71"/>
      <c r="HS57" s="71"/>
      <c r="HT57" s="71"/>
      <c r="HU57" s="71"/>
      <c r="HV57" s="71"/>
      <c r="HW57" s="71"/>
      <c r="HX57" s="71"/>
      <c r="HY57" s="71"/>
      <c r="HZ57" s="71"/>
    </row>
    <row r="58" spans="1:234" x14ac:dyDescent="0.25">
      <c r="A58" s="85" t="s">
        <v>531</v>
      </c>
      <c r="B58" s="86">
        <f t="shared" si="1"/>
        <v>2227</v>
      </c>
      <c r="C58" s="86">
        <f>SUM(C59)</f>
        <v>0</v>
      </c>
      <c r="D58" s="86">
        <f t="shared" ref="D58:I58" si="22">SUM(D59)</f>
        <v>0</v>
      </c>
      <c r="E58" s="86">
        <f t="shared" si="22"/>
        <v>0</v>
      </c>
      <c r="F58" s="86">
        <f t="shared" si="22"/>
        <v>0</v>
      </c>
      <c r="G58" s="86">
        <f t="shared" si="22"/>
        <v>2227</v>
      </c>
      <c r="H58" s="86">
        <f t="shared" si="22"/>
        <v>0</v>
      </c>
      <c r="I58" s="86">
        <f t="shared" si="22"/>
        <v>0</v>
      </c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71"/>
      <c r="FL58" s="71"/>
      <c r="FM58" s="71"/>
      <c r="FN58" s="71"/>
      <c r="FO58" s="71"/>
      <c r="FP58" s="71"/>
      <c r="FQ58" s="71"/>
      <c r="FR58" s="71"/>
      <c r="FS58" s="71"/>
      <c r="FT58" s="71"/>
      <c r="FU58" s="71"/>
      <c r="FV58" s="71"/>
      <c r="FW58" s="71"/>
      <c r="FX58" s="71"/>
      <c r="FY58" s="71"/>
      <c r="FZ58" s="71"/>
      <c r="GA58" s="71"/>
      <c r="GB58" s="71"/>
      <c r="GC58" s="71"/>
      <c r="GD58" s="71"/>
      <c r="GE58" s="71"/>
      <c r="GF58" s="71"/>
      <c r="GG58" s="71"/>
      <c r="GH58" s="71"/>
      <c r="GI58" s="71"/>
      <c r="GJ58" s="71"/>
      <c r="GK58" s="71"/>
      <c r="GL58" s="71"/>
      <c r="GM58" s="71"/>
      <c r="GN58" s="71"/>
      <c r="GO58" s="71"/>
      <c r="GP58" s="71"/>
      <c r="GQ58" s="71"/>
      <c r="GR58" s="71"/>
      <c r="GS58" s="71"/>
      <c r="GT58" s="71"/>
      <c r="GU58" s="71"/>
      <c r="GV58" s="71"/>
      <c r="GW58" s="71"/>
      <c r="GX58" s="71"/>
      <c r="GY58" s="71"/>
      <c r="GZ58" s="71"/>
      <c r="HA58" s="71"/>
      <c r="HB58" s="71"/>
      <c r="HC58" s="71"/>
      <c r="HD58" s="71"/>
      <c r="HE58" s="71"/>
      <c r="HF58" s="71"/>
      <c r="HG58" s="71"/>
      <c r="HH58" s="71"/>
      <c r="HI58" s="71"/>
      <c r="HJ58" s="71"/>
      <c r="HK58" s="71"/>
      <c r="HL58" s="71"/>
      <c r="HM58" s="71"/>
      <c r="HN58" s="71"/>
      <c r="HO58" s="71"/>
      <c r="HP58" s="71"/>
      <c r="HQ58" s="71"/>
      <c r="HR58" s="71"/>
      <c r="HS58" s="71"/>
      <c r="HT58" s="71"/>
      <c r="HU58" s="71"/>
      <c r="HV58" s="71"/>
      <c r="HW58" s="71"/>
      <c r="HX58" s="71"/>
      <c r="HY58" s="71"/>
      <c r="HZ58" s="71"/>
    </row>
    <row r="59" spans="1:234" x14ac:dyDescent="0.25">
      <c r="A59" s="85" t="s">
        <v>510</v>
      </c>
      <c r="B59" s="86">
        <f t="shared" si="1"/>
        <v>2227</v>
      </c>
      <c r="C59" s="86">
        <f t="shared" ref="C59:I59" si="23">SUM(C60:C60)</f>
        <v>0</v>
      </c>
      <c r="D59" s="86">
        <f t="shared" si="23"/>
        <v>0</v>
      </c>
      <c r="E59" s="86">
        <f t="shared" si="23"/>
        <v>0</v>
      </c>
      <c r="F59" s="86">
        <f t="shared" si="23"/>
        <v>0</v>
      </c>
      <c r="G59" s="86">
        <f t="shared" si="23"/>
        <v>2227</v>
      </c>
      <c r="H59" s="86">
        <f t="shared" si="23"/>
        <v>0</v>
      </c>
      <c r="I59" s="86">
        <f t="shared" si="23"/>
        <v>0</v>
      </c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1"/>
      <c r="EP59" s="71"/>
      <c r="EQ59" s="71"/>
      <c r="ER59" s="71"/>
      <c r="ES59" s="71"/>
      <c r="ET59" s="71"/>
      <c r="EU59" s="71"/>
      <c r="EV59" s="71"/>
      <c r="EW59" s="71"/>
      <c r="EX59" s="71"/>
      <c r="EY59" s="71"/>
      <c r="EZ59" s="71"/>
      <c r="FA59" s="71"/>
      <c r="FB59" s="71"/>
      <c r="FC59" s="71"/>
      <c r="FD59" s="71"/>
      <c r="FE59" s="71"/>
      <c r="FF59" s="71"/>
      <c r="FG59" s="71"/>
      <c r="FH59" s="71"/>
      <c r="FI59" s="71"/>
      <c r="FJ59" s="71"/>
      <c r="FK59" s="71"/>
      <c r="FL59" s="71"/>
      <c r="FM59" s="71"/>
      <c r="FN59" s="71"/>
      <c r="FO59" s="71"/>
      <c r="FP59" s="71"/>
      <c r="FQ59" s="71"/>
      <c r="FR59" s="71"/>
      <c r="FS59" s="71"/>
      <c r="FT59" s="71"/>
      <c r="FU59" s="71"/>
      <c r="FV59" s="71"/>
      <c r="FW59" s="71"/>
      <c r="FX59" s="71"/>
      <c r="FY59" s="71"/>
      <c r="FZ59" s="71"/>
      <c r="GA59" s="71"/>
      <c r="GB59" s="71"/>
      <c r="GC59" s="71"/>
      <c r="GD59" s="71"/>
      <c r="GE59" s="71"/>
      <c r="GF59" s="71"/>
      <c r="GG59" s="71"/>
      <c r="GH59" s="71"/>
      <c r="GI59" s="71"/>
      <c r="GJ59" s="71"/>
      <c r="GK59" s="71"/>
      <c r="GL59" s="71"/>
      <c r="GM59" s="71"/>
      <c r="GN59" s="71"/>
      <c r="GO59" s="71"/>
      <c r="GP59" s="71"/>
      <c r="GQ59" s="71"/>
      <c r="GR59" s="71"/>
      <c r="GS59" s="71"/>
      <c r="GT59" s="71"/>
      <c r="GU59" s="71"/>
      <c r="GV59" s="71"/>
      <c r="GW59" s="71"/>
      <c r="GX59" s="71"/>
      <c r="GY59" s="71"/>
      <c r="GZ59" s="71"/>
      <c r="HA59" s="71"/>
      <c r="HB59" s="71"/>
      <c r="HC59" s="71"/>
      <c r="HD59" s="71"/>
      <c r="HE59" s="71"/>
      <c r="HF59" s="71"/>
      <c r="HG59" s="71"/>
      <c r="HH59" s="71"/>
      <c r="HI59" s="71"/>
      <c r="HJ59" s="71"/>
      <c r="HK59" s="71"/>
      <c r="HL59" s="71"/>
      <c r="HM59" s="71"/>
      <c r="HN59" s="71"/>
      <c r="HO59" s="71"/>
      <c r="HP59" s="71"/>
      <c r="HQ59" s="71"/>
      <c r="HR59" s="71"/>
      <c r="HS59" s="71"/>
      <c r="HT59" s="71"/>
      <c r="HU59" s="71"/>
      <c r="HV59" s="71"/>
      <c r="HW59" s="71"/>
      <c r="HX59" s="71"/>
      <c r="HY59" s="71"/>
      <c r="HZ59" s="71"/>
    </row>
    <row r="60" spans="1:234" x14ac:dyDescent="0.25">
      <c r="A60" s="92" t="s">
        <v>532</v>
      </c>
      <c r="B60" s="90">
        <f t="shared" si="1"/>
        <v>2227</v>
      </c>
      <c r="C60" s="90">
        <v>0</v>
      </c>
      <c r="D60" s="90">
        <v>0</v>
      </c>
      <c r="E60" s="90">
        <v>0</v>
      </c>
      <c r="F60" s="90">
        <v>0</v>
      </c>
      <c r="G60" s="90">
        <v>2227</v>
      </c>
      <c r="H60" s="90">
        <v>0</v>
      </c>
      <c r="I60" s="90">
        <v>0</v>
      </c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71"/>
      <c r="FL60" s="71"/>
      <c r="FM60" s="71"/>
      <c r="FN60" s="71"/>
      <c r="FO60" s="71"/>
      <c r="FP60" s="71"/>
      <c r="FQ60" s="71"/>
      <c r="FR60" s="71"/>
      <c r="FS60" s="71"/>
      <c r="FT60" s="71"/>
      <c r="FU60" s="71"/>
      <c r="FV60" s="71"/>
      <c r="FW60" s="71"/>
      <c r="FX60" s="71"/>
      <c r="FY60" s="71"/>
      <c r="FZ60" s="71"/>
      <c r="GA60" s="71"/>
      <c r="GB60" s="71"/>
      <c r="GC60" s="71"/>
      <c r="GD60" s="71"/>
      <c r="GE60" s="71"/>
      <c r="GF60" s="71"/>
      <c r="GG60" s="71"/>
      <c r="GH60" s="71"/>
      <c r="GI60" s="71"/>
      <c r="GJ60" s="71"/>
      <c r="GK60" s="71"/>
      <c r="GL60" s="71"/>
      <c r="GM60" s="71"/>
      <c r="GN60" s="71"/>
      <c r="GO60" s="71"/>
      <c r="GP60" s="71"/>
      <c r="GQ60" s="71"/>
      <c r="GR60" s="71"/>
      <c r="GS60" s="71"/>
      <c r="GT60" s="71"/>
      <c r="GU60" s="71"/>
      <c r="GV60" s="71"/>
      <c r="GW60" s="71"/>
      <c r="GX60" s="71"/>
      <c r="GY60" s="71"/>
      <c r="GZ60" s="71"/>
      <c r="HA60" s="71"/>
      <c r="HB60" s="71"/>
      <c r="HC60" s="71"/>
      <c r="HD60" s="71"/>
      <c r="HE60" s="71"/>
      <c r="HF60" s="71"/>
      <c r="HG60" s="71"/>
      <c r="HH60" s="71"/>
      <c r="HI60" s="71"/>
      <c r="HJ60" s="71"/>
      <c r="HK60" s="71"/>
      <c r="HL60" s="71"/>
      <c r="HM60" s="71"/>
      <c r="HN60" s="71"/>
      <c r="HO60" s="71"/>
      <c r="HP60" s="71"/>
      <c r="HQ60" s="71"/>
      <c r="HR60" s="71"/>
      <c r="HS60" s="71"/>
      <c r="HT60" s="71"/>
      <c r="HU60" s="71"/>
      <c r="HV60" s="71"/>
      <c r="HW60" s="71"/>
      <c r="HX60" s="71"/>
      <c r="HY60" s="71"/>
      <c r="HZ60" s="71"/>
    </row>
    <row r="61" spans="1:234" x14ac:dyDescent="0.25">
      <c r="A61" s="85" t="s">
        <v>533</v>
      </c>
      <c r="B61" s="86">
        <f t="shared" si="1"/>
        <v>42769</v>
      </c>
      <c r="C61" s="86">
        <f>SUM(C62,C64,C68)</f>
        <v>0</v>
      </c>
      <c r="D61" s="86">
        <f t="shared" ref="D61:I61" si="24">SUM(D62,D64,D68)</f>
        <v>0</v>
      </c>
      <c r="E61" s="86">
        <f t="shared" si="24"/>
        <v>9250</v>
      </c>
      <c r="F61" s="86">
        <f t="shared" si="24"/>
        <v>5075</v>
      </c>
      <c r="G61" s="86">
        <f t="shared" si="24"/>
        <v>28444</v>
      </c>
      <c r="H61" s="86">
        <f t="shared" si="24"/>
        <v>0</v>
      </c>
      <c r="I61" s="86">
        <f t="shared" si="24"/>
        <v>0</v>
      </c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</row>
    <row r="62" spans="1:234" x14ac:dyDescent="0.25">
      <c r="A62" s="85" t="s">
        <v>514</v>
      </c>
      <c r="B62" s="86">
        <f t="shared" si="1"/>
        <v>1511</v>
      </c>
      <c r="C62" s="86">
        <f t="shared" ref="C62:I62" si="25">SUM(C63:C63)</f>
        <v>0</v>
      </c>
      <c r="D62" s="86">
        <f t="shared" si="25"/>
        <v>0</v>
      </c>
      <c r="E62" s="86">
        <f t="shared" si="25"/>
        <v>0</v>
      </c>
      <c r="F62" s="86">
        <f t="shared" si="25"/>
        <v>1511</v>
      </c>
      <c r="G62" s="86">
        <f t="shared" si="25"/>
        <v>0</v>
      </c>
      <c r="H62" s="86">
        <f t="shared" si="25"/>
        <v>0</v>
      </c>
      <c r="I62" s="86">
        <f t="shared" si="25"/>
        <v>0</v>
      </c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  <c r="ET62" s="84"/>
      <c r="EU62" s="84"/>
      <c r="EV62" s="84"/>
      <c r="EW62" s="84"/>
      <c r="EX62" s="84"/>
      <c r="EY62" s="84"/>
      <c r="EZ62" s="84"/>
      <c r="FA62" s="84"/>
      <c r="FB62" s="84"/>
      <c r="FC62" s="84"/>
      <c r="FD62" s="84"/>
      <c r="FE62" s="84"/>
      <c r="FF62" s="84"/>
      <c r="FG62" s="84"/>
      <c r="FH62" s="84"/>
      <c r="FI62" s="84"/>
      <c r="FJ62" s="84"/>
      <c r="FK62" s="84"/>
      <c r="FL62" s="71"/>
      <c r="FM62" s="71"/>
      <c r="FN62" s="71"/>
      <c r="FO62" s="71"/>
      <c r="FP62" s="71"/>
      <c r="FQ62" s="71"/>
      <c r="FR62" s="71"/>
      <c r="FS62" s="71"/>
      <c r="FT62" s="71"/>
      <c r="FU62" s="71"/>
      <c r="FV62" s="71"/>
      <c r="FW62" s="71"/>
      <c r="FX62" s="71"/>
      <c r="FY62" s="71"/>
      <c r="FZ62" s="71"/>
      <c r="GA62" s="71"/>
      <c r="GB62" s="71"/>
      <c r="GC62" s="71"/>
      <c r="GD62" s="71"/>
      <c r="GE62" s="71"/>
      <c r="GF62" s="71"/>
      <c r="GG62" s="71"/>
      <c r="GH62" s="71"/>
      <c r="GI62" s="71"/>
      <c r="GJ62" s="71"/>
      <c r="GK62" s="71"/>
      <c r="GL62" s="71"/>
      <c r="GM62" s="71"/>
      <c r="GN62" s="71"/>
      <c r="GO62" s="71"/>
      <c r="GP62" s="71"/>
      <c r="GQ62" s="71"/>
      <c r="GR62" s="71"/>
      <c r="GS62" s="71"/>
      <c r="GT62" s="71"/>
      <c r="GU62" s="71"/>
      <c r="GV62" s="71"/>
      <c r="GW62" s="71"/>
      <c r="GX62" s="71"/>
      <c r="GY62" s="71"/>
      <c r="GZ62" s="71"/>
      <c r="HA62" s="71"/>
      <c r="HB62" s="71"/>
      <c r="HC62" s="71"/>
      <c r="HD62" s="71"/>
      <c r="HE62" s="71"/>
      <c r="HF62" s="71"/>
      <c r="HG62" s="71"/>
      <c r="HH62" s="71"/>
      <c r="HI62" s="71"/>
      <c r="HJ62" s="71"/>
      <c r="HK62" s="71"/>
      <c r="HL62" s="71"/>
      <c r="HM62" s="71"/>
      <c r="HN62" s="71"/>
      <c r="HO62" s="71"/>
      <c r="HP62" s="71"/>
      <c r="HQ62" s="71"/>
      <c r="HR62" s="71"/>
      <c r="HS62" s="71"/>
      <c r="HT62" s="71"/>
      <c r="HU62" s="71"/>
      <c r="HV62" s="71"/>
      <c r="HW62" s="71"/>
      <c r="HX62" s="71"/>
      <c r="HY62" s="71"/>
      <c r="HZ62" s="71"/>
    </row>
    <row r="63" spans="1:234" ht="63" x14ac:dyDescent="0.25">
      <c r="A63" s="91" t="s">
        <v>534</v>
      </c>
      <c r="B63" s="93">
        <f t="shared" si="1"/>
        <v>1511</v>
      </c>
      <c r="C63" s="93">
        <v>0</v>
      </c>
      <c r="D63" s="93">
        <v>0</v>
      </c>
      <c r="E63" s="93">
        <v>0</v>
      </c>
      <c r="F63" s="93">
        <v>1511</v>
      </c>
      <c r="G63" s="93">
        <v>0</v>
      </c>
      <c r="H63" s="93">
        <v>0</v>
      </c>
      <c r="I63" s="93">
        <v>0</v>
      </c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1"/>
      <c r="FD63" s="71"/>
      <c r="FE63" s="71"/>
      <c r="FF63" s="71"/>
      <c r="FG63" s="71"/>
      <c r="FH63" s="71"/>
      <c r="FI63" s="71"/>
      <c r="FJ63" s="71"/>
      <c r="FK63" s="71"/>
      <c r="FL63" s="71"/>
      <c r="FM63" s="71"/>
      <c r="FN63" s="71"/>
      <c r="FO63" s="71"/>
      <c r="FP63" s="71"/>
      <c r="FQ63" s="71"/>
      <c r="FR63" s="71"/>
      <c r="FS63" s="71"/>
      <c r="FT63" s="71"/>
      <c r="FU63" s="71"/>
      <c r="FV63" s="71"/>
      <c r="FW63" s="71"/>
      <c r="FX63" s="71"/>
      <c r="FY63" s="71"/>
      <c r="FZ63" s="71"/>
      <c r="GA63" s="71"/>
      <c r="GB63" s="71"/>
      <c r="GC63" s="71"/>
      <c r="GD63" s="71"/>
      <c r="GE63" s="71"/>
      <c r="GF63" s="71"/>
      <c r="GG63" s="71"/>
      <c r="GH63" s="71"/>
      <c r="GI63" s="71"/>
      <c r="GJ63" s="71"/>
      <c r="GK63" s="71"/>
      <c r="GL63" s="71"/>
      <c r="GM63" s="71"/>
      <c r="GN63" s="71"/>
      <c r="GO63" s="71"/>
      <c r="GP63" s="71"/>
      <c r="GQ63" s="71"/>
      <c r="GR63" s="71"/>
      <c r="GS63" s="71"/>
      <c r="GT63" s="71"/>
      <c r="GU63" s="71"/>
      <c r="GV63" s="71"/>
      <c r="GW63" s="71"/>
      <c r="GX63" s="71"/>
      <c r="GY63" s="71"/>
      <c r="GZ63" s="71"/>
      <c r="HA63" s="71"/>
      <c r="HB63" s="71"/>
      <c r="HC63" s="71"/>
      <c r="HD63" s="71"/>
      <c r="HE63" s="71"/>
      <c r="HF63" s="71"/>
      <c r="HG63" s="71"/>
      <c r="HH63" s="71"/>
      <c r="HI63" s="71"/>
      <c r="HJ63" s="71"/>
      <c r="HK63" s="71"/>
      <c r="HL63" s="71"/>
      <c r="HM63" s="71"/>
      <c r="HN63" s="71"/>
      <c r="HO63" s="71"/>
      <c r="HP63" s="71"/>
      <c r="HQ63" s="71"/>
      <c r="HR63" s="71"/>
      <c r="HS63" s="71"/>
      <c r="HT63" s="71"/>
      <c r="HU63" s="71"/>
      <c r="HV63" s="71"/>
      <c r="HW63" s="71"/>
      <c r="HX63" s="71"/>
      <c r="HY63" s="71"/>
      <c r="HZ63" s="71"/>
    </row>
    <row r="64" spans="1:234" x14ac:dyDescent="0.25">
      <c r="A64" s="85" t="s">
        <v>510</v>
      </c>
      <c r="B64" s="86">
        <f t="shared" si="1"/>
        <v>37694</v>
      </c>
      <c r="C64" s="86">
        <f t="shared" ref="C64:I64" si="26">SUM(C65:C67)</f>
        <v>0</v>
      </c>
      <c r="D64" s="86">
        <f t="shared" si="26"/>
        <v>0</v>
      </c>
      <c r="E64" s="86">
        <f t="shared" si="26"/>
        <v>9250</v>
      </c>
      <c r="F64" s="86">
        <f t="shared" si="26"/>
        <v>0</v>
      </c>
      <c r="G64" s="86">
        <f t="shared" si="26"/>
        <v>28444</v>
      </c>
      <c r="H64" s="86">
        <f t="shared" si="26"/>
        <v>0</v>
      </c>
      <c r="I64" s="86">
        <f t="shared" si="26"/>
        <v>0</v>
      </c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1"/>
      <c r="FF64" s="71"/>
      <c r="FG64" s="71"/>
      <c r="FH64" s="71"/>
      <c r="FI64" s="71"/>
      <c r="FJ64" s="71"/>
      <c r="FK64" s="71"/>
      <c r="FL64" s="71"/>
      <c r="FM64" s="71"/>
      <c r="FN64" s="71"/>
      <c r="FO64" s="71"/>
      <c r="FP64" s="71"/>
      <c r="FQ64" s="71"/>
      <c r="FR64" s="71"/>
      <c r="FS64" s="71"/>
      <c r="FT64" s="71"/>
      <c r="FU64" s="71"/>
      <c r="FV64" s="71"/>
      <c r="FW64" s="71"/>
      <c r="FX64" s="71"/>
      <c r="FY64" s="71"/>
      <c r="FZ64" s="71"/>
      <c r="GA64" s="71"/>
      <c r="GB64" s="71"/>
      <c r="GC64" s="71"/>
      <c r="GD64" s="71"/>
      <c r="GE64" s="71"/>
      <c r="GF64" s="71"/>
      <c r="GG64" s="71"/>
      <c r="GH64" s="71"/>
      <c r="GI64" s="71"/>
      <c r="GJ64" s="71"/>
      <c r="GK64" s="71"/>
      <c r="GL64" s="71"/>
      <c r="GM64" s="71"/>
      <c r="GN64" s="71"/>
      <c r="GO64" s="71"/>
      <c r="GP64" s="71"/>
      <c r="GQ64" s="71"/>
      <c r="GR64" s="71"/>
      <c r="GS64" s="71"/>
      <c r="GT64" s="71"/>
      <c r="GU64" s="71"/>
      <c r="GV64" s="71"/>
      <c r="GW64" s="71"/>
      <c r="GX64" s="71"/>
      <c r="GY64" s="71"/>
      <c r="GZ64" s="71"/>
      <c r="HA64" s="71"/>
      <c r="HB64" s="71"/>
      <c r="HC64" s="71"/>
      <c r="HD64" s="71"/>
      <c r="HE64" s="71"/>
      <c r="HF64" s="71"/>
      <c r="HG64" s="71"/>
      <c r="HH64" s="71"/>
      <c r="HI64" s="71"/>
      <c r="HJ64" s="71"/>
      <c r="HK64" s="71"/>
      <c r="HL64" s="71"/>
      <c r="HM64" s="71"/>
      <c r="HN64" s="71"/>
      <c r="HO64" s="71"/>
      <c r="HP64" s="71"/>
      <c r="HQ64" s="71"/>
      <c r="HR64" s="71"/>
      <c r="HS64" s="71"/>
      <c r="HT64" s="71"/>
      <c r="HU64" s="71"/>
      <c r="HV64" s="71"/>
      <c r="HW64" s="71"/>
      <c r="HX64" s="71"/>
      <c r="HY64" s="71"/>
      <c r="HZ64" s="71"/>
    </row>
    <row r="65" spans="1:234" x14ac:dyDescent="0.25">
      <c r="A65" s="91" t="s">
        <v>535</v>
      </c>
      <c r="B65" s="99">
        <f t="shared" si="1"/>
        <v>23387</v>
      </c>
      <c r="C65" s="99">
        <v>0</v>
      </c>
      <c r="D65" s="99">
        <v>0</v>
      </c>
      <c r="E65" s="99">
        <v>9250</v>
      </c>
      <c r="F65" s="99">
        <v>0</v>
      </c>
      <c r="G65" s="99">
        <v>14137</v>
      </c>
      <c r="H65" s="99">
        <v>0</v>
      </c>
      <c r="I65" s="99">
        <v>0</v>
      </c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1"/>
      <c r="FF65" s="71"/>
      <c r="FG65" s="71"/>
      <c r="FH65" s="71"/>
      <c r="FI65" s="71"/>
      <c r="FJ65" s="71"/>
      <c r="FK65" s="71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  <c r="GK65" s="84"/>
      <c r="GL65" s="84"/>
      <c r="GM65" s="84"/>
      <c r="GN65" s="84"/>
      <c r="GO65" s="84"/>
      <c r="GP65" s="84"/>
      <c r="GQ65" s="84"/>
      <c r="GR65" s="84"/>
      <c r="GS65" s="84"/>
      <c r="GT65" s="84"/>
      <c r="GU65" s="84"/>
      <c r="GV65" s="84"/>
      <c r="GW65" s="84"/>
      <c r="GX65" s="84"/>
      <c r="GY65" s="84"/>
      <c r="GZ65" s="84"/>
      <c r="HA65" s="84"/>
      <c r="HB65" s="84"/>
      <c r="HC65" s="84"/>
      <c r="HD65" s="84"/>
      <c r="HE65" s="84"/>
      <c r="HF65" s="84"/>
      <c r="HG65" s="84"/>
      <c r="HH65" s="84"/>
      <c r="HI65" s="84"/>
      <c r="HJ65" s="84"/>
      <c r="HK65" s="84"/>
      <c r="HL65" s="84"/>
      <c r="HM65" s="84"/>
      <c r="HN65" s="84"/>
      <c r="HO65" s="84"/>
      <c r="HP65" s="84"/>
      <c r="HQ65" s="84"/>
      <c r="HR65" s="84"/>
      <c r="HS65" s="84"/>
      <c r="HT65" s="84"/>
      <c r="HU65" s="84"/>
      <c r="HV65" s="84"/>
      <c r="HW65" s="84"/>
      <c r="HX65" s="84"/>
      <c r="HY65" s="84"/>
      <c r="HZ65" s="84"/>
    </row>
    <row r="66" spans="1:234" x14ac:dyDescent="0.25">
      <c r="A66" s="91" t="s">
        <v>536</v>
      </c>
      <c r="B66" s="93">
        <f t="shared" si="1"/>
        <v>12461</v>
      </c>
      <c r="C66" s="93">
        <v>0</v>
      </c>
      <c r="D66" s="93">
        <v>0</v>
      </c>
      <c r="E66" s="93">
        <v>0</v>
      </c>
      <c r="F66" s="93">
        <v>0</v>
      </c>
      <c r="G66" s="93">
        <v>12461</v>
      </c>
      <c r="H66" s="93">
        <v>0</v>
      </c>
      <c r="I66" s="93">
        <v>0</v>
      </c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1"/>
      <c r="ES66" s="71"/>
      <c r="ET66" s="71"/>
      <c r="EU66" s="71"/>
      <c r="EV66" s="71"/>
      <c r="EW66" s="71"/>
      <c r="EX66" s="71"/>
      <c r="EY66" s="71"/>
      <c r="EZ66" s="71"/>
      <c r="FA66" s="71"/>
      <c r="FB66" s="71"/>
      <c r="FC66" s="71"/>
      <c r="FD66" s="71"/>
      <c r="FE66" s="71"/>
      <c r="FF66" s="71"/>
      <c r="FG66" s="71"/>
      <c r="FH66" s="71"/>
      <c r="FI66" s="71"/>
      <c r="FJ66" s="71"/>
      <c r="FK66" s="71"/>
      <c r="FL66" s="71"/>
      <c r="FM66" s="71"/>
      <c r="FN66" s="71"/>
      <c r="FO66" s="71"/>
      <c r="FP66" s="71"/>
      <c r="FQ66" s="71"/>
      <c r="FR66" s="71"/>
      <c r="FS66" s="71"/>
      <c r="FT66" s="71"/>
      <c r="FU66" s="71"/>
      <c r="FV66" s="71"/>
      <c r="FW66" s="71"/>
      <c r="FX66" s="71"/>
      <c r="FY66" s="71"/>
      <c r="FZ66" s="71"/>
      <c r="GA66" s="71"/>
      <c r="GB66" s="71"/>
      <c r="GC66" s="71"/>
      <c r="GD66" s="71"/>
      <c r="GE66" s="71"/>
      <c r="GF66" s="71"/>
      <c r="GG66" s="71"/>
      <c r="GH66" s="71"/>
      <c r="GI66" s="71"/>
      <c r="GJ66" s="71"/>
      <c r="GK66" s="71"/>
      <c r="GL66" s="71"/>
      <c r="GM66" s="71"/>
      <c r="GN66" s="71"/>
      <c r="GO66" s="71"/>
      <c r="GP66" s="71"/>
      <c r="GQ66" s="71"/>
      <c r="GR66" s="71"/>
      <c r="GS66" s="71"/>
      <c r="GT66" s="71"/>
      <c r="GU66" s="71"/>
      <c r="GV66" s="71"/>
      <c r="GW66" s="71"/>
      <c r="GX66" s="71"/>
      <c r="GY66" s="71"/>
      <c r="GZ66" s="71"/>
      <c r="HA66" s="71"/>
      <c r="HB66" s="71"/>
      <c r="HC66" s="71"/>
      <c r="HD66" s="71"/>
      <c r="HE66" s="71"/>
      <c r="HF66" s="71"/>
      <c r="HG66" s="71"/>
      <c r="HH66" s="71"/>
      <c r="HI66" s="71"/>
      <c r="HJ66" s="71"/>
      <c r="HK66" s="71"/>
      <c r="HL66" s="71"/>
      <c r="HM66" s="71"/>
      <c r="HN66" s="71"/>
      <c r="HO66" s="71"/>
      <c r="HP66" s="71"/>
      <c r="HQ66" s="71"/>
      <c r="HR66" s="71"/>
      <c r="HS66" s="71"/>
      <c r="HT66" s="71"/>
      <c r="HU66" s="71"/>
      <c r="HV66" s="71"/>
      <c r="HW66" s="71"/>
      <c r="HX66" s="71"/>
      <c r="HY66" s="71"/>
      <c r="HZ66" s="71"/>
    </row>
    <row r="67" spans="1:234" x14ac:dyDescent="0.25">
      <c r="A67" s="92" t="s">
        <v>537</v>
      </c>
      <c r="B67" s="90">
        <f t="shared" si="1"/>
        <v>1846</v>
      </c>
      <c r="C67" s="90">
        <v>0</v>
      </c>
      <c r="D67" s="90">
        <v>0</v>
      </c>
      <c r="E67" s="90">
        <v>0</v>
      </c>
      <c r="F67" s="90">
        <v>0</v>
      </c>
      <c r="G67" s="90">
        <v>1846</v>
      </c>
      <c r="H67" s="90">
        <v>0</v>
      </c>
      <c r="I67" s="90">
        <v>0</v>
      </c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  <c r="ET67" s="71"/>
      <c r="EU67" s="71"/>
      <c r="EV67" s="71"/>
      <c r="EW67" s="71"/>
      <c r="EX67" s="71"/>
      <c r="EY67" s="71"/>
      <c r="EZ67" s="71"/>
      <c r="FA67" s="71"/>
      <c r="FB67" s="71"/>
      <c r="FC67" s="71"/>
      <c r="FD67" s="71"/>
      <c r="FE67" s="71"/>
      <c r="FF67" s="71"/>
      <c r="FG67" s="71"/>
      <c r="FH67" s="71"/>
      <c r="FI67" s="71"/>
      <c r="FJ67" s="71"/>
      <c r="FK67" s="71"/>
      <c r="FL67" s="71"/>
      <c r="FM67" s="71"/>
      <c r="FN67" s="71"/>
      <c r="FO67" s="71"/>
      <c r="FP67" s="71"/>
      <c r="FQ67" s="71"/>
      <c r="FR67" s="71"/>
      <c r="FS67" s="71"/>
      <c r="FT67" s="71"/>
      <c r="FU67" s="71"/>
      <c r="FV67" s="71"/>
      <c r="FW67" s="71"/>
      <c r="FX67" s="71"/>
      <c r="FY67" s="71"/>
      <c r="FZ67" s="71"/>
      <c r="GA67" s="71"/>
      <c r="GB67" s="71"/>
      <c r="GC67" s="71"/>
      <c r="GD67" s="71"/>
      <c r="GE67" s="71"/>
      <c r="GF67" s="71"/>
      <c r="GG67" s="71"/>
      <c r="GH67" s="71"/>
      <c r="GI67" s="71"/>
      <c r="GJ67" s="71"/>
      <c r="GK67" s="71"/>
      <c r="GL67" s="71"/>
      <c r="GM67" s="71"/>
      <c r="GN67" s="71"/>
      <c r="GO67" s="71"/>
      <c r="GP67" s="71"/>
      <c r="GQ67" s="71"/>
      <c r="GR67" s="71"/>
      <c r="GS67" s="71"/>
      <c r="GT67" s="71"/>
      <c r="GU67" s="71"/>
      <c r="GV67" s="71"/>
      <c r="GW67" s="71"/>
      <c r="GX67" s="71"/>
      <c r="GY67" s="71"/>
      <c r="GZ67" s="71"/>
      <c r="HA67" s="71"/>
      <c r="HB67" s="71"/>
      <c r="HC67" s="71"/>
      <c r="HD67" s="71"/>
      <c r="HE67" s="71"/>
      <c r="HF67" s="71"/>
      <c r="HG67" s="71"/>
      <c r="HH67" s="71"/>
      <c r="HI67" s="71"/>
      <c r="HJ67" s="71"/>
      <c r="HK67" s="71"/>
      <c r="HL67" s="71"/>
      <c r="HM67" s="71"/>
      <c r="HN67" s="71"/>
      <c r="HO67" s="71"/>
      <c r="HP67" s="71"/>
      <c r="HQ67" s="71"/>
      <c r="HR67" s="71"/>
      <c r="HS67" s="71"/>
      <c r="HT67" s="71"/>
      <c r="HU67" s="71"/>
      <c r="HV67" s="71"/>
      <c r="HW67" s="71"/>
      <c r="HX67" s="71"/>
      <c r="HY67" s="71"/>
      <c r="HZ67" s="71"/>
    </row>
    <row r="68" spans="1:234" x14ac:dyDescent="0.25">
      <c r="A68" s="85" t="s">
        <v>512</v>
      </c>
      <c r="B68" s="86">
        <f t="shared" si="1"/>
        <v>3564</v>
      </c>
      <c r="C68" s="86">
        <f t="shared" ref="C68:I68" si="27">SUM(C69:C69)</f>
        <v>0</v>
      </c>
      <c r="D68" s="86">
        <f t="shared" si="27"/>
        <v>0</v>
      </c>
      <c r="E68" s="86">
        <f t="shared" si="27"/>
        <v>0</v>
      </c>
      <c r="F68" s="86">
        <f t="shared" si="27"/>
        <v>3564</v>
      </c>
      <c r="G68" s="86">
        <f t="shared" si="27"/>
        <v>0</v>
      </c>
      <c r="H68" s="86">
        <f t="shared" si="27"/>
        <v>0</v>
      </c>
      <c r="I68" s="86">
        <f t="shared" si="27"/>
        <v>0</v>
      </c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71"/>
      <c r="FM68" s="71"/>
      <c r="FN68" s="71"/>
      <c r="FO68" s="71"/>
      <c r="FP68" s="71"/>
      <c r="FQ68" s="71"/>
      <c r="FR68" s="71"/>
      <c r="FS68" s="71"/>
      <c r="FT68" s="71"/>
      <c r="FU68" s="71"/>
      <c r="FV68" s="71"/>
      <c r="FW68" s="71"/>
      <c r="FX68" s="71"/>
      <c r="FY68" s="71"/>
      <c r="FZ68" s="71"/>
      <c r="GA68" s="71"/>
      <c r="GB68" s="71"/>
      <c r="GC68" s="71"/>
      <c r="GD68" s="71"/>
      <c r="GE68" s="71"/>
      <c r="GF68" s="71"/>
      <c r="GG68" s="71"/>
      <c r="GH68" s="71"/>
      <c r="GI68" s="71"/>
      <c r="GJ68" s="71"/>
      <c r="GK68" s="71"/>
      <c r="GL68" s="71"/>
      <c r="GM68" s="71"/>
      <c r="GN68" s="71"/>
      <c r="GO68" s="71"/>
      <c r="GP68" s="71"/>
      <c r="GQ68" s="71"/>
      <c r="GR68" s="71"/>
      <c r="GS68" s="71"/>
      <c r="GT68" s="71"/>
      <c r="GU68" s="71"/>
      <c r="GV68" s="71"/>
      <c r="GW68" s="71"/>
      <c r="GX68" s="71"/>
      <c r="GY68" s="71"/>
      <c r="GZ68" s="71"/>
      <c r="HA68" s="71"/>
      <c r="HB68" s="71"/>
      <c r="HC68" s="71"/>
      <c r="HD68" s="71"/>
      <c r="HE68" s="71"/>
      <c r="HF68" s="71"/>
      <c r="HG68" s="71"/>
      <c r="HH68" s="71"/>
      <c r="HI68" s="71"/>
      <c r="HJ68" s="71"/>
      <c r="HK68" s="71"/>
      <c r="HL68" s="71"/>
      <c r="HM68" s="71"/>
      <c r="HN68" s="71"/>
      <c r="HO68" s="71"/>
      <c r="HP68" s="71"/>
      <c r="HQ68" s="71"/>
      <c r="HR68" s="71"/>
      <c r="HS68" s="71"/>
      <c r="HT68" s="71"/>
      <c r="HU68" s="71"/>
      <c r="HV68" s="71"/>
      <c r="HW68" s="71"/>
      <c r="HX68" s="71"/>
      <c r="HY68" s="71"/>
      <c r="HZ68" s="71"/>
    </row>
    <row r="69" spans="1:234" ht="63" x14ac:dyDescent="0.25">
      <c r="A69" s="91" t="s">
        <v>538</v>
      </c>
      <c r="B69" s="93">
        <f t="shared" si="1"/>
        <v>3564</v>
      </c>
      <c r="C69" s="93">
        <v>0</v>
      </c>
      <c r="D69" s="93">
        <v>0</v>
      </c>
      <c r="E69" s="93">
        <v>0</v>
      </c>
      <c r="F69" s="93">
        <v>3564</v>
      </c>
      <c r="G69" s="93">
        <v>0</v>
      </c>
      <c r="H69" s="93">
        <v>0</v>
      </c>
      <c r="I69" s="93">
        <v>0</v>
      </c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  <c r="FF69" s="71"/>
      <c r="FG69" s="71"/>
      <c r="FH69" s="71"/>
      <c r="FI69" s="71"/>
      <c r="FJ69" s="71"/>
      <c r="FK69" s="71"/>
      <c r="FL69" s="71"/>
      <c r="FM69" s="71"/>
      <c r="FN69" s="71"/>
      <c r="FO69" s="71"/>
      <c r="FP69" s="71"/>
      <c r="FQ69" s="71"/>
      <c r="FR69" s="71"/>
      <c r="FS69" s="71"/>
      <c r="FT69" s="71"/>
      <c r="FU69" s="71"/>
      <c r="FV69" s="71"/>
      <c r="FW69" s="71"/>
      <c r="FX69" s="71"/>
      <c r="FY69" s="71"/>
      <c r="FZ69" s="71"/>
      <c r="GA69" s="71"/>
      <c r="GB69" s="71"/>
      <c r="GC69" s="71"/>
      <c r="GD69" s="71"/>
      <c r="GE69" s="71"/>
      <c r="GF69" s="71"/>
      <c r="GG69" s="71"/>
      <c r="GH69" s="71"/>
      <c r="GI69" s="71"/>
      <c r="GJ69" s="71"/>
      <c r="GK69" s="71"/>
      <c r="GL69" s="71"/>
      <c r="GM69" s="71"/>
      <c r="GN69" s="71"/>
      <c r="GO69" s="71"/>
      <c r="GP69" s="71"/>
      <c r="GQ69" s="71"/>
      <c r="GR69" s="71"/>
      <c r="GS69" s="71"/>
      <c r="GT69" s="71"/>
      <c r="GU69" s="71"/>
      <c r="GV69" s="71"/>
      <c r="GW69" s="71"/>
      <c r="GX69" s="71"/>
      <c r="GY69" s="71"/>
      <c r="GZ69" s="71"/>
      <c r="HA69" s="71"/>
      <c r="HB69" s="71"/>
      <c r="HC69" s="71"/>
      <c r="HD69" s="71"/>
      <c r="HE69" s="71"/>
      <c r="HF69" s="71"/>
      <c r="HG69" s="71"/>
      <c r="HH69" s="71"/>
      <c r="HI69" s="71"/>
      <c r="HJ69" s="71"/>
      <c r="HK69" s="71"/>
      <c r="HL69" s="71"/>
      <c r="HM69" s="71"/>
      <c r="HN69" s="71"/>
      <c r="HO69" s="71"/>
      <c r="HP69" s="71"/>
      <c r="HQ69" s="71"/>
      <c r="HR69" s="71"/>
      <c r="HS69" s="71"/>
      <c r="HT69" s="71"/>
      <c r="HU69" s="71"/>
      <c r="HV69" s="71"/>
      <c r="HW69" s="71"/>
      <c r="HX69" s="71"/>
      <c r="HY69" s="71"/>
      <c r="HZ69" s="71"/>
    </row>
    <row r="70" spans="1:234" x14ac:dyDescent="0.25">
      <c r="A70" s="85" t="s">
        <v>501</v>
      </c>
      <c r="B70" s="86">
        <f t="shared" si="1"/>
        <v>668038</v>
      </c>
      <c r="C70" s="86">
        <f>SUM(C71,C73)</f>
        <v>0</v>
      </c>
      <c r="D70" s="86">
        <f t="shared" ref="D70:I70" si="28">SUM(D71,D73)</f>
        <v>70281</v>
      </c>
      <c r="E70" s="86">
        <f t="shared" si="28"/>
        <v>0</v>
      </c>
      <c r="F70" s="86">
        <f t="shared" si="28"/>
        <v>122176</v>
      </c>
      <c r="G70" s="86">
        <f t="shared" si="28"/>
        <v>0</v>
      </c>
      <c r="H70" s="86">
        <f t="shared" si="28"/>
        <v>475581</v>
      </c>
      <c r="I70" s="86">
        <f t="shared" si="28"/>
        <v>0</v>
      </c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1"/>
      <c r="FE70" s="71"/>
      <c r="FF70" s="71"/>
      <c r="FG70" s="71"/>
      <c r="FH70" s="71"/>
      <c r="FI70" s="71"/>
      <c r="FJ70" s="71"/>
      <c r="FK70" s="71"/>
      <c r="FL70" s="71"/>
      <c r="FM70" s="71"/>
      <c r="FN70" s="71"/>
      <c r="FO70" s="71"/>
      <c r="FP70" s="71"/>
      <c r="FQ70" s="71"/>
      <c r="FR70" s="71"/>
      <c r="FS70" s="71"/>
      <c r="FT70" s="71"/>
      <c r="FU70" s="71"/>
      <c r="FV70" s="71"/>
      <c r="FW70" s="71"/>
      <c r="FX70" s="71"/>
      <c r="FY70" s="71"/>
      <c r="FZ70" s="71"/>
      <c r="GA70" s="71"/>
      <c r="GB70" s="71"/>
      <c r="GC70" s="71"/>
      <c r="GD70" s="71"/>
      <c r="GE70" s="71"/>
      <c r="GF70" s="71"/>
      <c r="GG70" s="71"/>
      <c r="GH70" s="71"/>
      <c r="GI70" s="71"/>
      <c r="GJ70" s="71"/>
      <c r="GK70" s="71"/>
      <c r="GL70" s="71"/>
      <c r="GM70" s="71"/>
      <c r="GN70" s="71"/>
      <c r="GO70" s="71"/>
      <c r="GP70" s="71"/>
      <c r="GQ70" s="71"/>
      <c r="GR70" s="71"/>
      <c r="GS70" s="71"/>
      <c r="GT70" s="71"/>
      <c r="GU70" s="71"/>
      <c r="GV70" s="71"/>
      <c r="GW70" s="71"/>
      <c r="GX70" s="71"/>
      <c r="GY70" s="71"/>
      <c r="GZ70" s="71"/>
      <c r="HA70" s="71"/>
      <c r="HB70" s="71"/>
      <c r="HC70" s="71"/>
      <c r="HD70" s="71"/>
      <c r="HE70" s="71"/>
      <c r="HF70" s="71"/>
      <c r="HG70" s="71"/>
      <c r="HH70" s="71"/>
      <c r="HI70" s="71"/>
      <c r="HJ70" s="71"/>
      <c r="HK70" s="71"/>
      <c r="HL70" s="71"/>
      <c r="HM70" s="71"/>
      <c r="HN70" s="71"/>
      <c r="HO70" s="71"/>
      <c r="HP70" s="71"/>
      <c r="HQ70" s="71"/>
      <c r="HR70" s="71"/>
      <c r="HS70" s="71"/>
      <c r="HT70" s="71"/>
      <c r="HU70" s="71"/>
      <c r="HV70" s="71"/>
      <c r="HW70" s="71"/>
      <c r="HX70" s="71"/>
      <c r="HY70" s="71"/>
      <c r="HZ70" s="71"/>
    </row>
    <row r="71" spans="1:234" x14ac:dyDescent="0.25">
      <c r="A71" s="85" t="s">
        <v>510</v>
      </c>
      <c r="B71" s="86">
        <f t="shared" si="1"/>
        <v>122176</v>
      </c>
      <c r="C71" s="86">
        <f t="shared" ref="C71:I71" si="29">SUM(C72:C72)</f>
        <v>0</v>
      </c>
      <c r="D71" s="86">
        <f t="shared" si="29"/>
        <v>0</v>
      </c>
      <c r="E71" s="86">
        <f t="shared" si="29"/>
        <v>0</v>
      </c>
      <c r="F71" s="86">
        <f t="shared" si="29"/>
        <v>122176</v>
      </c>
      <c r="G71" s="86">
        <f t="shared" si="29"/>
        <v>0</v>
      </c>
      <c r="H71" s="86">
        <f t="shared" si="29"/>
        <v>0</v>
      </c>
      <c r="I71" s="86">
        <f t="shared" si="29"/>
        <v>0</v>
      </c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  <c r="FE71" s="71"/>
      <c r="FF71" s="71"/>
      <c r="FG71" s="71"/>
      <c r="FH71" s="71"/>
      <c r="FI71" s="71"/>
      <c r="FJ71" s="71"/>
      <c r="FK71" s="71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</row>
    <row r="72" spans="1:234" ht="47.25" x14ac:dyDescent="0.25">
      <c r="A72" s="95" t="s">
        <v>539</v>
      </c>
      <c r="B72" s="90">
        <f t="shared" si="1"/>
        <v>122176</v>
      </c>
      <c r="C72" s="90">
        <v>0</v>
      </c>
      <c r="D72" s="90">
        <v>0</v>
      </c>
      <c r="E72" s="90">
        <v>0</v>
      </c>
      <c r="F72" s="90">
        <v>122176</v>
      </c>
      <c r="G72" s="90">
        <v>0</v>
      </c>
      <c r="H72" s="90">
        <v>0</v>
      </c>
      <c r="I72" s="90">
        <v>0</v>
      </c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71"/>
      <c r="FE72" s="71"/>
      <c r="FF72" s="71"/>
      <c r="FG72" s="71"/>
      <c r="FH72" s="71"/>
      <c r="FI72" s="71"/>
      <c r="FJ72" s="71"/>
      <c r="FK72" s="71"/>
      <c r="FL72" s="71"/>
      <c r="FM72" s="71"/>
      <c r="FN72" s="71"/>
      <c r="FO72" s="71"/>
      <c r="FP72" s="71"/>
      <c r="FQ72" s="71"/>
      <c r="FR72" s="71"/>
      <c r="FS72" s="71"/>
      <c r="FT72" s="71"/>
      <c r="FU72" s="71"/>
      <c r="FV72" s="71"/>
      <c r="FW72" s="71"/>
      <c r="FX72" s="71"/>
      <c r="FY72" s="71"/>
      <c r="FZ72" s="71"/>
      <c r="GA72" s="71"/>
      <c r="GB72" s="71"/>
      <c r="GC72" s="71"/>
      <c r="GD72" s="71"/>
      <c r="GE72" s="71"/>
      <c r="GF72" s="71"/>
      <c r="GG72" s="71"/>
      <c r="GH72" s="71"/>
      <c r="GI72" s="71"/>
      <c r="GJ72" s="71"/>
      <c r="GK72" s="71"/>
      <c r="GL72" s="71"/>
      <c r="GM72" s="71"/>
      <c r="GN72" s="71"/>
      <c r="GO72" s="71"/>
      <c r="GP72" s="71"/>
      <c r="GQ72" s="71"/>
      <c r="GR72" s="71"/>
      <c r="GS72" s="71"/>
      <c r="GT72" s="71"/>
      <c r="GU72" s="71"/>
      <c r="GV72" s="71"/>
      <c r="GW72" s="71"/>
      <c r="GX72" s="71"/>
      <c r="GY72" s="71"/>
      <c r="GZ72" s="71"/>
      <c r="HA72" s="71"/>
      <c r="HB72" s="71"/>
      <c r="HC72" s="71"/>
      <c r="HD72" s="71"/>
      <c r="HE72" s="71"/>
      <c r="HF72" s="71"/>
      <c r="HG72" s="71"/>
      <c r="HH72" s="71"/>
      <c r="HI72" s="71"/>
      <c r="HJ72" s="71"/>
      <c r="HK72" s="71"/>
      <c r="HL72" s="71"/>
      <c r="HM72" s="71"/>
      <c r="HN72" s="71"/>
      <c r="HO72" s="71"/>
      <c r="HP72" s="71"/>
      <c r="HQ72" s="71"/>
      <c r="HR72" s="71"/>
      <c r="HS72" s="71"/>
      <c r="HT72" s="71"/>
      <c r="HU72" s="71"/>
      <c r="HV72" s="71"/>
      <c r="HW72" s="71"/>
      <c r="HX72" s="71"/>
      <c r="HY72" s="71"/>
      <c r="HZ72" s="71"/>
    </row>
    <row r="73" spans="1:234" x14ac:dyDescent="0.25">
      <c r="A73" s="85" t="s">
        <v>540</v>
      </c>
      <c r="B73" s="86">
        <f t="shared" ref="B73:B96" si="30">C73+D73+E73+F73+G73+H73+I73</f>
        <v>545862</v>
      </c>
      <c r="C73" s="86">
        <f t="shared" ref="C73:I73" si="31">SUM(C74:C78)</f>
        <v>0</v>
      </c>
      <c r="D73" s="86">
        <f t="shared" si="31"/>
        <v>70281</v>
      </c>
      <c r="E73" s="86">
        <f t="shared" si="31"/>
        <v>0</v>
      </c>
      <c r="F73" s="86">
        <f t="shared" si="31"/>
        <v>0</v>
      </c>
      <c r="G73" s="86">
        <f t="shared" si="31"/>
        <v>0</v>
      </c>
      <c r="H73" s="86">
        <f t="shared" si="31"/>
        <v>475581</v>
      </c>
      <c r="I73" s="86">
        <f t="shared" si="31"/>
        <v>0</v>
      </c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  <c r="ET73" s="71"/>
      <c r="EU73" s="71"/>
      <c r="EV73" s="71"/>
      <c r="EW73" s="71"/>
      <c r="EX73" s="71"/>
      <c r="EY73" s="71"/>
      <c r="EZ73" s="71"/>
      <c r="FA73" s="71"/>
      <c r="FB73" s="71"/>
      <c r="FC73" s="71"/>
      <c r="FD73" s="71"/>
      <c r="FE73" s="71"/>
      <c r="FF73" s="71"/>
      <c r="FG73" s="71"/>
      <c r="FH73" s="71"/>
      <c r="FI73" s="71"/>
      <c r="FJ73" s="71"/>
      <c r="FK73" s="71"/>
      <c r="FL73" s="71"/>
      <c r="FM73" s="71"/>
      <c r="FN73" s="71"/>
      <c r="FO73" s="71"/>
      <c r="FP73" s="71"/>
      <c r="FQ73" s="71"/>
      <c r="FR73" s="71"/>
      <c r="FS73" s="71"/>
      <c r="FT73" s="71"/>
      <c r="FU73" s="71"/>
      <c r="FV73" s="71"/>
      <c r="FW73" s="71"/>
      <c r="FX73" s="71"/>
      <c r="FY73" s="71"/>
      <c r="FZ73" s="71"/>
      <c r="GA73" s="71"/>
      <c r="GB73" s="71"/>
      <c r="GC73" s="71"/>
      <c r="GD73" s="71"/>
      <c r="GE73" s="71"/>
      <c r="GF73" s="71"/>
      <c r="GG73" s="71"/>
      <c r="GH73" s="71"/>
      <c r="GI73" s="71"/>
      <c r="GJ73" s="71"/>
      <c r="GK73" s="71"/>
      <c r="GL73" s="71"/>
      <c r="GM73" s="71"/>
      <c r="GN73" s="71"/>
      <c r="GO73" s="71"/>
      <c r="GP73" s="71"/>
      <c r="GQ73" s="71"/>
      <c r="GR73" s="71"/>
      <c r="GS73" s="71"/>
      <c r="GT73" s="71"/>
      <c r="GU73" s="71"/>
      <c r="GV73" s="71"/>
      <c r="GW73" s="71"/>
      <c r="GX73" s="71"/>
      <c r="GY73" s="71"/>
      <c r="GZ73" s="71"/>
      <c r="HA73" s="71"/>
      <c r="HB73" s="71"/>
      <c r="HC73" s="71"/>
      <c r="HD73" s="71"/>
      <c r="HE73" s="71"/>
      <c r="HF73" s="71"/>
      <c r="HG73" s="71"/>
      <c r="HH73" s="71"/>
      <c r="HI73" s="71"/>
      <c r="HJ73" s="71"/>
      <c r="HK73" s="71"/>
      <c r="HL73" s="71"/>
      <c r="HM73" s="71"/>
      <c r="HN73" s="71"/>
      <c r="HO73" s="71"/>
      <c r="HP73" s="71"/>
      <c r="HQ73" s="71"/>
      <c r="HR73" s="71"/>
      <c r="HS73" s="71"/>
      <c r="HT73" s="71"/>
      <c r="HU73" s="71"/>
      <c r="HV73" s="71"/>
      <c r="HW73" s="71"/>
      <c r="HX73" s="71"/>
      <c r="HY73" s="71"/>
      <c r="HZ73" s="71"/>
    </row>
    <row r="74" spans="1:234" x14ac:dyDescent="0.25">
      <c r="A74" s="95" t="s">
        <v>541</v>
      </c>
      <c r="B74" s="90">
        <f t="shared" si="30"/>
        <v>8352</v>
      </c>
      <c r="C74" s="90">
        <v>0</v>
      </c>
      <c r="D74" s="90">
        <v>0</v>
      </c>
      <c r="E74" s="90">
        <v>0</v>
      </c>
      <c r="F74" s="90">
        <v>0</v>
      </c>
      <c r="G74" s="90">
        <v>0</v>
      </c>
      <c r="H74" s="90">
        <v>8352</v>
      </c>
      <c r="I74" s="90">
        <v>0</v>
      </c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  <c r="ET74" s="71"/>
      <c r="EU74" s="71"/>
      <c r="EV74" s="71"/>
      <c r="EW74" s="71"/>
      <c r="EX74" s="71"/>
      <c r="EY74" s="71"/>
      <c r="EZ74" s="71"/>
      <c r="FA74" s="71"/>
      <c r="FB74" s="71"/>
      <c r="FC74" s="71"/>
      <c r="FD74" s="71"/>
      <c r="FE74" s="71"/>
      <c r="FF74" s="71"/>
      <c r="FG74" s="71"/>
      <c r="FH74" s="71"/>
      <c r="FI74" s="71"/>
      <c r="FJ74" s="71"/>
      <c r="FK74" s="71"/>
      <c r="FL74" s="71"/>
      <c r="FM74" s="71"/>
      <c r="FN74" s="71"/>
      <c r="FO74" s="71"/>
      <c r="FP74" s="71"/>
      <c r="FQ74" s="71"/>
      <c r="FR74" s="71"/>
      <c r="FS74" s="71"/>
      <c r="FT74" s="71"/>
      <c r="FU74" s="71"/>
      <c r="FV74" s="71"/>
      <c r="FW74" s="71"/>
      <c r="FX74" s="71"/>
      <c r="FY74" s="71"/>
      <c r="FZ74" s="71"/>
      <c r="GA74" s="71"/>
      <c r="GB74" s="71"/>
      <c r="GC74" s="71"/>
      <c r="GD74" s="71"/>
      <c r="GE74" s="71"/>
      <c r="GF74" s="71"/>
      <c r="GG74" s="71"/>
      <c r="GH74" s="71"/>
      <c r="GI74" s="71"/>
      <c r="GJ74" s="71"/>
      <c r="GK74" s="71"/>
      <c r="GL74" s="71"/>
      <c r="GM74" s="71"/>
      <c r="GN74" s="71"/>
      <c r="GO74" s="71"/>
      <c r="GP74" s="71"/>
      <c r="GQ74" s="71"/>
      <c r="GR74" s="71"/>
      <c r="GS74" s="71"/>
      <c r="GT74" s="71"/>
      <c r="GU74" s="71"/>
      <c r="GV74" s="71"/>
      <c r="GW74" s="71"/>
      <c r="GX74" s="71"/>
      <c r="GY74" s="71"/>
      <c r="GZ74" s="71"/>
      <c r="HA74" s="71"/>
      <c r="HB74" s="71"/>
      <c r="HC74" s="71"/>
      <c r="HD74" s="71"/>
      <c r="HE74" s="71"/>
      <c r="HF74" s="71"/>
      <c r="HG74" s="71"/>
      <c r="HH74" s="71"/>
      <c r="HI74" s="71"/>
      <c r="HJ74" s="71"/>
      <c r="HK74" s="71"/>
      <c r="HL74" s="71"/>
      <c r="HM74" s="71"/>
      <c r="HN74" s="71"/>
      <c r="HO74" s="71"/>
      <c r="HP74" s="71"/>
      <c r="HQ74" s="71"/>
      <c r="HR74" s="71"/>
      <c r="HS74" s="71"/>
      <c r="HT74" s="71"/>
      <c r="HU74" s="71"/>
      <c r="HV74" s="71"/>
      <c r="HW74" s="71"/>
      <c r="HX74" s="71"/>
      <c r="HY74" s="71"/>
      <c r="HZ74" s="71"/>
    </row>
    <row r="75" spans="1:234" ht="63" x14ac:dyDescent="0.25">
      <c r="A75" s="96" t="s">
        <v>542</v>
      </c>
      <c r="B75" s="90">
        <f t="shared" si="30"/>
        <v>421688</v>
      </c>
      <c r="C75" s="90"/>
      <c r="D75" s="90">
        <v>70281</v>
      </c>
      <c r="E75" s="90"/>
      <c r="F75" s="90"/>
      <c r="G75" s="90"/>
      <c r="H75" s="90">
        <v>351407</v>
      </c>
      <c r="I75" s="90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1"/>
      <c r="EN75" s="71"/>
      <c r="EO75" s="71"/>
      <c r="EP75" s="71"/>
      <c r="EQ75" s="71"/>
      <c r="ER75" s="71"/>
      <c r="ES75" s="71"/>
      <c r="ET75" s="71"/>
      <c r="EU75" s="71"/>
      <c r="EV75" s="71"/>
      <c r="EW75" s="71"/>
      <c r="EX75" s="71"/>
      <c r="EY75" s="71"/>
      <c r="EZ75" s="71"/>
      <c r="FA75" s="71"/>
      <c r="FB75" s="71"/>
      <c r="FC75" s="71"/>
      <c r="FD75" s="71"/>
      <c r="FE75" s="71"/>
      <c r="FF75" s="71"/>
      <c r="FG75" s="71"/>
      <c r="FH75" s="71"/>
      <c r="FI75" s="71"/>
      <c r="FJ75" s="71"/>
      <c r="FK75" s="71"/>
      <c r="FL75" s="71"/>
      <c r="FM75" s="71"/>
      <c r="FN75" s="71"/>
      <c r="FO75" s="71"/>
      <c r="FP75" s="71"/>
      <c r="FQ75" s="71"/>
      <c r="FR75" s="71"/>
      <c r="FS75" s="71"/>
      <c r="FT75" s="71"/>
      <c r="FU75" s="71"/>
      <c r="FV75" s="71"/>
      <c r="FW75" s="71"/>
      <c r="FX75" s="71"/>
      <c r="FY75" s="71"/>
      <c r="FZ75" s="71"/>
      <c r="GA75" s="71"/>
      <c r="GB75" s="71"/>
      <c r="GC75" s="71"/>
      <c r="GD75" s="71"/>
      <c r="GE75" s="71"/>
      <c r="GF75" s="71"/>
      <c r="GG75" s="71"/>
      <c r="GH75" s="71"/>
      <c r="GI75" s="71"/>
      <c r="GJ75" s="71"/>
      <c r="GK75" s="71"/>
      <c r="GL75" s="71"/>
      <c r="GM75" s="71"/>
      <c r="GN75" s="71"/>
      <c r="GO75" s="71"/>
      <c r="GP75" s="71"/>
      <c r="GQ75" s="71"/>
      <c r="GR75" s="71"/>
      <c r="GS75" s="71"/>
      <c r="GT75" s="71"/>
      <c r="GU75" s="71"/>
      <c r="GV75" s="71"/>
      <c r="GW75" s="71"/>
      <c r="GX75" s="71"/>
      <c r="GY75" s="71"/>
      <c r="GZ75" s="71"/>
      <c r="HA75" s="71"/>
      <c r="HB75" s="71"/>
      <c r="HC75" s="71"/>
      <c r="HD75" s="71"/>
      <c r="HE75" s="71"/>
      <c r="HF75" s="71"/>
      <c r="HG75" s="71"/>
      <c r="HH75" s="71"/>
      <c r="HI75" s="71"/>
      <c r="HJ75" s="71"/>
      <c r="HK75" s="71"/>
      <c r="HL75" s="71"/>
      <c r="HM75" s="71"/>
      <c r="HN75" s="71"/>
      <c r="HO75" s="71"/>
      <c r="HP75" s="71"/>
      <c r="HQ75" s="71"/>
      <c r="HR75" s="71"/>
      <c r="HS75" s="71"/>
      <c r="HT75" s="71"/>
      <c r="HU75" s="71"/>
      <c r="HV75" s="71"/>
      <c r="HW75" s="71"/>
      <c r="HX75" s="71"/>
      <c r="HY75" s="71"/>
      <c r="HZ75" s="71"/>
    </row>
    <row r="76" spans="1:234" ht="78.75" x14ac:dyDescent="0.25">
      <c r="A76" s="96" t="s">
        <v>543</v>
      </c>
      <c r="B76" s="90">
        <f t="shared" si="30"/>
        <v>32288</v>
      </c>
      <c r="C76" s="90">
        <v>0</v>
      </c>
      <c r="D76" s="90">
        <v>0</v>
      </c>
      <c r="E76" s="90">
        <v>0</v>
      </c>
      <c r="F76" s="90">
        <v>0</v>
      </c>
      <c r="G76" s="90">
        <v>0</v>
      </c>
      <c r="H76" s="90">
        <v>32288</v>
      </c>
      <c r="I76" s="90">
        <v>0</v>
      </c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  <c r="ET76" s="71"/>
      <c r="EU76" s="71"/>
      <c r="EV76" s="71"/>
      <c r="EW76" s="71"/>
      <c r="EX76" s="71"/>
      <c r="EY76" s="71"/>
      <c r="EZ76" s="71"/>
      <c r="FA76" s="71"/>
      <c r="FB76" s="71"/>
      <c r="FC76" s="71"/>
      <c r="FD76" s="71"/>
      <c r="FE76" s="71"/>
      <c r="FF76" s="71"/>
      <c r="FG76" s="71"/>
      <c r="FH76" s="71"/>
      <c r="FI76" s="71"/>
      <c r="FJ76" s="71"/>
      <c r="FK76" s="71"/>
      <c r="FL76" s="71"/>
      <c r="FM76" s="71"/>
      <c r="FN76" s="71"/>
      <c r="FO76" s="71"/>
      <c r="FP76" s="71"/>
      <c r="FQ76" s="71"/>
      <c r="FR76" s="71"/>
      <c r="FS76" s="71"/>
      <c r="FT76" s="71"/>
      <c r="FU76" s="71"/>
      <c r="FV76" s="71"/>
      <c r="FW76" s="71"/>
      <c r="FX76" s="71"/>
      <c r="FY76" s="71"/>
      <c r="FZ76" s="71"/>
      <c r="GA76" s="71"/>
      <c r="GB76" s="71"/>
      <c r="GC76" s="71"/>
      <c r="GD76" s="71"/>
      <c r="GE76" s="71"/>
      <c r="GF76" s="71"/>
      <c r="GG76" s="71"/>
      <c r="GH76" s="71"/>
      <c r="GI76" s="71"/>
      <c r="GJ76" s="71"/>
      <c r="GK76" s="71"/>
      <c r="GL76" s="71"/>
      <c r="GM76" s="71"/>
      <c r="GN76" s="71"/>
      <c r="GO76" s="71"/>
      <c r="GP76" s="71"/>
      <c r="GQ76" s="71"/>
      <c r="GR76" s="71"/>
      <c r="GS76" s="71"/>
      <c r="GT76" s="71"/>
      <c r="GU76" s="71"/>
      <c r="GV76" s="71"/>
      <c r="GW76" s="71"/>
      <c r="GX76" s="71"/>
      <c r="GY76" s="71"/>
      <c r="GZ76" s="71"/>
      <c r="HA76" s="71"/>
      <c r="HB76" s="71"/>
      <c r="HC76" s="71"/>
      <c r="HD76" s="71"/>
      <c r="HE76" s="71"/>
      <c r="HF76" s="71"/>
      <c r="HG76" s="71"/>
      <c r="HH76" s="71"/>
      <c r="HI76" s="71"/>
      <c r="HJ76" s="71"/>
      <c r="HK76" s="71"/>
      <c r="HL76" s="71"/>
      <c r="HM76" s="71"/>
      <c r="HN76" s="71"/>
      <c r="HO76" s="71"/>
      <c r="HP76" s="71"/>
      <c r="HQ76" s="71"/>
      <c r="HR76" s="71"/>
      <c r="HS76" s="71"/>
      <c r="HT76" s="71"/>
      <c r="HU76" s="71"/>
      <c r="HV76" s="71"/>
      <c r="HW76" s="71"/>
      <c r="HX76" s="71"/>
      <c r="HY76" s="71"/>
      <c r="HZ76" s="71"/>
    </row>
    <row r="77" spans="1:234" ht="31.5" x14ac:dyDescent="0.25">
      <c r="A77" s="96" t="s">
        <v>544</v>
      </c>
      <c r="B77" s="90">
        <f t="shared" si="30"/>
        <v>15000</v>
      </c>
      <c r="C77" s="90">
        <v>0</v>
      </c>
      <c r="D77" s="90">
        <v>0</v>
      </c>
      <c r="E77" s="90">
        <v>0</v>
      </c>
      <c r="F77" s="90">
        <v>0</v>
      </c>
      <c r="G77" s="90">
        <v>0</v>
      </c>
      <c r="H77" s="90">
        <v>15000</v>
      </c>
      <c r="I77" s="90">
        <v>0</v>
      </c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1"/>
      <c r="ES77" s="71"/>
      <c r="ET77" s="71"/>
      <c r="EU77" s="71"/>
      <c r="EV77" s="71"/>
      <c r="EW77" s="71"/>
      <c r="EX77" s="71"/>
      <c r="EY77" s="71"/>
      <c r="EZ77" s="71"/>
      <c r="FA77" s="71"/>
      <c r="FB77" s="71"/>
      <c r="FC77" s="71"/>
      <c r="FD77" s="71"/>
      <c r="FE77" s="71"/>
      <c r="FF77" s="71"/>
      <c r="FG77" s="71"/>
      <c r="FH77" s="71"/>
      <c r="FI77" s="71"/>
      <c r="FJ77" s="71"/>
      <c r="FK77" s="71"/>
      <c r="FL77" s="71"/>
      <c r="FM77" s="71"/>
      <c r="FN77" s="71"/>
      <c r="FO77" s="71"/>
      <c r="FP77" s="71"/>
      <c r="FQ77" s="71"/>
      <c r="FR77" s="71"/>
      <c r="FS77" s="71"/>
      <c r="FT77" s="71"/>
      <c r="FU77" s="71"/>
      <c r="FV77" s="71"/>
      <c r="FW77" s="71"/>
      <c r="FX77" s="71"/>
      <c r="FY77" s="71"/>
      <c r="FZ77" s="71"/>
      <c r="GA77" s="71"/>
      <c r="GB77" s="71"/>
      <c r="GC77" s="71"/>
      <c r="GD77" s="71"/>
      <c r="GE77" s="71"/>
      <c r="GF77" s="71"/>
      <c r="GG77" s="71"/>
      <c r="GH77" s="71"/>
      <c r="GI77" s="71"/>
      <c r="GJ77" s="71"/>
      <c r="GK77" s="71"/>
      <c r="GL77" s="71"/>
      <c r="GM77" s="71"/>
      <c r="GN77" s="71"/>
      <c r="GO77" s="71"/>
      <c r="GP77" s="71"/>
      <c r="GQ77" s="71"/>
      <c r="GR77" s="71"/>
      <c r="GS77" s="71"/>
      <c r="GT77" s="71"/>
      <c r="GU77" s="71"/>
      <c r="GV77" s="71"/>
      <c r="GW77" s="71"/>
      <c r="GX77" s="71"/>
      <c r="GY77" s="71"/>
      <c r="GZ77" s="71"/>
      <c r="HA77" s="71"/>
      <c r="HB77" s="71"/>
      <c r="HC77" s="71"/>
      <c r="HD77" s="71"/>
      <c r="HE77" s="71"/>
      <c r="HF77" s="71"/>
      <c r="HG77" s="71"/>
      <c r="HH77" s="71"/>
      <c r="HI77" s="71"/>
      <c r="HJ77" s="71"/>
      <c r="HK77" s="71"/>
      <c r="HL77" s="71"/>
      <c r="HM77" s="71"/>
      <c r="HN77" s="71"/>
      <c r="HO77" s="71"/>
      <c r="HP77" s="71"/>
      <c r="HQ77" s="71"/>
      <c r="HR77" s="71"/>
      <c r="HS77" s="71"/>
      <c r="HT77" s="71"/>
      <c r="HU77" s="71"/>
      <c r="HV77" s="71"/>
      <c r="HW77" s="71"/>
      <c r="HX77" s="71"/>
      <c r="HY77" s="71"/>
      <c r="HZ77" s="71"/>
    </row>
    <row r="78" spans="1:234" ht="63" x14ac:dyDescent="0.25">
      <c r="A78" s="96" t="s">
        <v>545</v>
      </c>
      <c r="B78" s="90">
        <f t="shared" si="30"/>
        <v>68534</v>
      </c>
      <c r="C78" s="90">
        <v>0</v>
      </c>
      <c r="D78" s="90">
        <v>0</v>
      </c>
      <c r="E78" s="90">
        <v>0</v>
      </c>
      <c r="F78" s="90">
        <v>0</v>
      </c>
      <c r="G78" s="90">
        <v>0</v>
      </c>
      <c r="H78" s="90">
        <v>68534</v>
      </c>
      <c r="I78" s="90">
        <v>0</v>
      </c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1"/>
      <c r="ES78" s="71"/>
      <c r="ET78" s="71"/>
      <c r="EU78" s="71"/>
      <c r="EV78" s="71"/>
      <c r="EW78" s="71"/>
      <c r="EX78" s="71"/>
      <c r="EY78" s="71"/>
      <c r="EZ78" s="71"/>
      <c r="FA78" s="71"/>
      <c r="FB78" s="71"/>
      <c r="FC78" s="71"/>
      <c r="FD78" s="71"/>
      <c r="FE78" s="71"/>
      <c r="FF78" s="71"/>
      <c r="FG78" s="71"/>
      <c r="FH78" s="71"/>
      <c r="FI78" s="71"/>
      <c r="FJ78" s="71"/>
      <c r="FK78" s="71"/>
      <c r="FL78" s="71"/>
      <c r="FM78" s="71"/>
      <c r="FN78" s="71"/>
      <c r="FO78" s="71"/>
      <c r="FP78" s="71"/>
      <c r="FQ78" s="71"/>
      <c r="FR78" s="71"/>
      <c r="FS78" s="71"/>
      <c r="FT78" s="71"/>
      <c r="FU78" s="71"/>
      <c r="FV78" s="71"/>
      <c r="FW78" s="71"/>
      <c r="FX78" s="71"/>
      <c r="FY78" s="71"/>
      <c r="FZ78" s="71"/>
      <c r="GA78" s="71"/>
      <c r="GB78" s="71"/>
      <c r="GC78" s="71"/>
      <c r="GD78" s="71"/>
      <c r="GE78" s="71"/>
      <c r="GF78" s="71"/>
      <c r="GG78" s="71"/>
      <c r="GH78" s="71"/>
      <c r="GI78" s="71"/>
      <c r="GJ78" s="71"/>
      <c r="GK78" s="71"/>
      <c r="GL78" s="71"/>
      <c r="GM78" s="71"/>
      <c r="GN78" s="71"/>
      <c r="GO78" s="71"/>
      <c r="GP78" s="71"/>
      <c r="GQ78" s="71"/>
      <c r="GR78" s="71"/>
      <c r="GS78" s="71"/>
      <c r="GT78" s="71"/>
      <c r="GU78" s="71"/>
      <c r="GV78" s="71"/>
      <c r="GW78" s="71"/>
      <c r="GX78" s="71"/>
      <c r="GY78" s="71"/>
      <c r="GZ78" s="71"/>
      <c r="HA78" s="71"/>
      <c r="HB78" s="71"/>
      <c r="HC78" s="71"/>
      <c r="HD78" s="71"/>
      <c r="HE78" s="71"/>
      <c r="HF78" s="71"/>
      <c r="HG78" s="71"/>
      <c r="HH78" s="71"/>
      <c r="HI78" s="71"/>
      <c r="HJ78" s="71"/>
      <c r="HK78" s="71"/>
      <c r="HL78" s="71"/>
      <c r="HM78" s="71"/>
      <c r="HN78" s="71"/>
      <c r="HO78" s="71"/>
      <c r="HP78" s="71"/>
      <c r="HQ78" s="71"/>
      <c r="HR78" s="71"/>
      <c r="HS78" s="71"/>
      <c r="HT78" s="71"/>
      <c r="HU78" s="71"/>
      <c r="HV78" s="71"/>
      <c r="HW78" s="71"/>
      <c r="HX78" s="71"/>
      <c r="HY78" s="71"/>
      <c r="HZ78" s="71"/>
    </row>
    <row r="79" spans="1:234" x14ac:dyDescent="0.25">
      <c r="A79" s="85" t="s">
        <v>504</v>
      </c>
      <c r="B79" s="86">
        <f t="shared" si="30"/>
        <v>277608</v>
      </c>
      <c r="C79" s="86">
        <f>SUM(C83,C88,C86,C80)</f>
        <v>0</v>
      </c>
      <c r="D79" s="86">
        <f t="shared" ref="D79:I79" si="32">SUM(D83,D88,D86,D80)</f>
        <v>0</v>
      </c>
      <c r="E79" s="86">
        <f t="shared" si="32"/>
        <v>15069</v>
      </c>
      <c r="F79" s="86">
        <f t="shared" si="32"/>
        <v>254745</v>
      </c>
      <c r="G79" s="86">
        <f t="shared" si="32"/>
        <v>1999</v>
      </c>
      <c r="H79" s="86">
        <f t="shared" si="32"/>
        <v>5795</v>
      </c>
      <c r="I79" s="86">
        <f t="shared" si="32"/>
        <v>0</v>
      </c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/>
      <c r="DJ79" s="84"/>
      <c r="DK79" s="84"/>
      <c r="DL79" s="84"/>
      <c r="DM79" s="84"/>
      <c r="DN79" s="84"/>
      <c r="DO79" s="84"/>
      <c r="DP79" s="84"/>
      <c r="DQ79" s="84"/>
      <c r="DR79" s="84"/>
      <c r="DS79" s="84"/>
      <c r="DT79" s="84"/>
      <c r="DU79" s="84"/>
      <c r="DV79" s="84"/>
      <c r="DW79" s="84"/>
      <c r="DX79" s="84"/>
      <c r="DY79" s="84"/>
      <c r="DZ79" s="84"/>
      <c r="EA79" s="84"/>
      <c r="EB79" s="84"/>
      <c r="EC79" s="84"/>
      <c r="ED79" s="84"/>
      <c r="EE79" s="84"/>
      <c r="EF79" s="84"/>
      <c r="EG79" s="84"/>
      <c r="EH79" s="84"/>
      <c r="EI79" s="84"/>
      <c r="EJ79" s="84"/>
      <c r="EK79" s="84"/>
      <c r="EL79" s="84"/>
      <c r="EM79" s="84"/>
      <c r="EN79" s="84"/>
      <c r="EO79" s="84"/>
      <c r="EP79" s="84"/>
      <c r="EQ79" s="84"/>
      <c r="ER79" s="84"/>
      <c r="ES79" s="84"/>
      <c r="ET79" s="84"/>
      <c r="EU79" s="84"/>
      <c r="EV79" s="84"/>
      <c r="EW79" s="84"/>
      <c r="EX79" s="84"/>
      <c r="EY79" s="84"/>
      <c r="EZ79" s="84"/>
      <c r="FA79" s="84"/>
      <c r="FB79" s="84"/>
      <c r="FC79" s="84"/>
      <c r="FD79" s="84"/>
      <c r="FE79" s="84"/>
      <c r="FF79" s="84"/>
      <c r="FG79" s="84"/>
      <c r="FH79" s="84"/>
      <c r="FI79" s="84"/>
      <c r="FJ79" s="84"/>
      <c r="FK79" s="84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/>
      <c r="GB79" s="71"/>
      <c r="GC79" s="71"/>
      <c r="GD79" s="71"/>
      <c r="GE79" s="71"/>
      <c r="GF79" s="71"/>
      <c r="GG79" s="71"/>
      <c r="GH79" s="71"/>
      <c r="GI79" s="71"/>
      <c r="GJ79" s="71"/>
      <c r="GK79" s="71"/>
      <c r="GL79" s="71"/>
      <c r="GM79" s="71"/>
      <c r="GN79" s="71"/>
      <c r="GO79" s="71"/>
      <c r="GP79" s="71"/>
      <c r="GQ79" s="71"/>
      <c r="GR79" s="71"/>
      <c r="GS79" s="71"/>
      <c r="GT79" s="71"/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1"/>
      <c r="HL79" s="71"/>
      <c r="HM79" s="71"/>
      <c r="HN79" s="71"/>
      <c r="HO79" s="71"/>
      <c r="HP79" s="71"/>
      <c r="HQ79" s="71"/>
      <c r="HR79" s="71"/>
      <c r="HS79" s="71"/>
      <c r="HT79" s="71"/>
      <c r="HU79" s="71"/>
      <c r="HV79" s="71"/>
      <c r="HW79" s="71"/>
      <c r="HX79" s="71"/>
      <c r="HY79" s="71"/>
      <c r="HZ79" s="71"/>
    </row>
    <row r="80" spans="1:234" x14ac:dyDescent="0.25">
      <c r="A80" s="85" t="s">
        <v>514</v>
      </c>
      <c r="B80" s="86">
        <f t="shared" si="30"/>
        <v>3771</v>
      </c>
      <c r="C80" s="86">
        <f t="shared" ref="C80:I80" si="33">SUM(C81:C82)</f>
        <v>0</v>
      </c>
      <c r="D80" s="86">
        <f t="shared" si="33"/>
        <v>0</v>
      </c>
      <c r="E80" s="86">
        <f t="shared" si="33"/>
        <v>1772</v>
      </c>
      <c r="F80" s="86">
        <f t="shared" si="33"/>
        <v>0</v>
      </c>
      <c r="G80" s="86">
        <f t="shared" si="33"/>
        <v>1999</v>
      </c>
      <c r="H80" s="86">
        <f t="shared" si="33"/>
        <v>0</v>
      </c>
      <c r="I80" s="86">
        <f t="shared" si="33"/>
        <v>0</v>
      </c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/>
      <c r="DK80" s="84"/>
      <c r="DL80" s="84"/>
      <c r="DM80" s="84"/>
      <c r="DN80" s="84"/>
      <c r="DO80" s="84"/>
      <c r="DP80" s="84"/>
      <c r="DQ80" s="84"/>
      <c r="DR80" s="84"/>
      <c r="DS80" s="84"/>
      <c r="DT80" s="84"/>
      <c r="DU80" s="84"/>
      <c r="DV80" s="84"/>
      <c r="DW80" s="84"/>
      <c r="DX80" s="84"/>
      <c r="DY80" s="84"/>
      <c r="DZ80" s="84"/>
      <c r="EA80" s="84"/>
      <c r="EB80" s="84"/>
      <c r="EC80" s="84"/>
      <c r="ED80" s="84"/>
      <c r="EE80" s="84"/>
      <c r="EF80" s="84"/>
      <c r="EG80" s="84"/>
      <c r="EH80" s="84"/>
      <c r="EI80" s="84"/>
      <c r="EJ80" s="84"/>
      <c r="EK80" s="84"/>
      <c r="EL80" s="84"/>
      <c r="EM80" s="84"/>
      <c r="EN80" s="84"/>
      <c r="EO80" s="84"/>
      <c r="EP80" s="84"/>
      <c r="EQ80" s="84"/>
      <c r="ER80" s="84"/>
      <c r="ES80" s="84"/>
      <c r="ET80" s="84"/>
      <c r="EU80" s="84"/>
      <c r="EV80" s="84"/>
      <c r="EW80" s="84"/>
      <c r="EX80" s="84"/>
      <c r="EY80" s="84"/>
      <c r="EZ80" s="84"/>
      <c r="FA80" s="84"/>
      <c r="FB80" s="84"/>
      <c r="FC80" s="84"/>
      <c r="FD80" s="84"/>
      <c r="FE80" s="84"/>
      <c r="FF80" s="84"/>
      <c r="FG80" s="84"/>
      <c r="FH80" s="84"/>
      <c r="FI80" s="84"/>
      <c r="FJ80" s="84"/>
      <c r="FK80" s="84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/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71"/>
      <c r="GO80" s="71"/>
      <c r="GP80" s="71"/>
      <c r="GQ80" s="71"/>
      <c r="GR80" s="71"/>
      <c r="GS80" s="71"/>
      <c r="GT80" s="71"/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/>
      <c r="HM80" s="71"/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</row>
    <row r="81" spans="1:234" x14ac:dyDescent="0.25">
      <c r="A81" s="92" t="s">
        <v>546</v>
      </c>
      <c r="B81" s="90">
        <f t="shared" si="30"/>
        <v>1999</v>
      </c>
      <c r="C81" s="90">
        <v>0</v>
      </c>
      <c r="D81" s="90">
        <v>0</v>
      </c>
      <c r="E81" s="90">
        <v>0</v>
      </c>
      <c r="F81" s="90">
        <v>0</v>
      </c>
      <c r="G81" s="90">
        <v>1999</v>
      </c>
      <c r="H81" s="90">
        <v>0</v>
      </c>
      <c r="I81" s="90">
        <v>0</v>
      </c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71"/>
      <c r="FE81" s="71"/>
      <c r="FF81" s="71"/>
      <c r="FG81" s="71"/>
      <c r="FH81" s="71"/>
      <c r="FI81" s="71"/>
      <c r="FJ81" s="71"/>
      <c r="FK81" s="71"/>
      <c r="FL81" s="71"/>
      <c r="FM81" s="71"/>
      <c r="FN81" s="71"/>
      <c r="FO81" s="71"/>
      <c r="FP81" s="71"/>
      <c r="FQ81" s="71"/>
      <c r="FR81" s="71"/>
      <c r="FS81" s="71"/>
      <c r="FT81" s="71"/>
      <c r="FU81" s="71"/>
      <c r="FV81" s="71"/>
      <c r="FW81" s="71"/>
      <c r="FX81" s="71"/>
      <c r="FY81" s="71"/>
      <c r="FZ81" s="71"/>
      <c r="GA81" s="71"/>
      <c r="GB81" s="71"/>
      <c r="GC81" s="71"/>
      <c r="GD81" s="71"/>
      <c r="GE81" s="71"/>
      <c r="GF81" s="71"/>
      <c r="GG81" s="71"/>
      <c r="GH81" s="71"/>
      <c r="GI81" s="71"/>
      <c r="GJ81" s="71"/>
      <c r="GK81" s="71"/>
      <c r="GL81" s="71"/>
      <c r="GM81" s="71"/>
      <c r="GN81" s="71"/>
      <c r="GO81" s="71"/>
      <c r="GP81" s="71"/>
      <c r="GQ81" s="71"/>
      <c r="GR81" s="71"/>
      <c r="GS81" s="71"/>
      <c r="GT81" s="71"/>
      <c r="GU81" s="71"/>
      <c r="GV81" s="71"/>
      <c r="GW81" s="71"/>
      <c r="GX81" s="71"/>
      <c r="GY81" s="71"/>
      <c r="GZ81" s="71"/>
      <c r="HA81" s="71"/>
      <c r="HB81" s="71"/>
      <c r="HC81" s="71"/>
      <c r="HD81" s="71"/>
      <c r="HE81" s="71"/>
      <c r="HF81" s="71"/>
      <c r="HG81" s="71"/>
      <c r="HH81" s="71"/>
      <c r="HI81" s="71"/>
      <c r="HJ81" s="71"/>
      <c r="HK81" s="71"/>
      <c r="HL81" s="71"/>
      <c r="HM81" s="71"/>
      <c r="HN81" s="71"/>
      <c r="HO81" s="71"/>
      <c r="HP81" s="71"/>
      <c r="HQ81" s="71"/>
      <c r="HR81" s="71"/>
      <c r="HS81" s="71"/>
      <c r="HT81" s="71"/>
      <c r="HU81" s="71"/>
      <c r="HV81" s="71"/>
      <c r="HW81" s="71"/>
      <c r="HX81" s="71"/>
      <c r="HY81" s="71"/>
      <c r="HZ81" s="71"/>
    </row>
    <row r="82" spans="1:234" ht="31.5" x14ac:dyDescent="0.25">
      <c r="A82" s="92" t="s">
        <v>547</v>
      </c>
      <c r="B82" s="90">
        <f t="shared" si="30"/>
        <v>1772</v>
      </c>
      <c r="C82" s="90">
        <v>0</v>
      </c>
      <c r="D82" s="90">
        <v>0</v>
      </c>
      <c r="E82" s="90">
        <v>1772</v>
      </c>
      <c r="F82" s="90">
        <v>0</v>
      </c>
      <c r="G82" s="90">
        <v>0</v>
      </c>
      <c r="H82" s="90">
        <v>0</v>
      </c>
      <c r="I82" s="90">
        <v>0</v>
      </c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1"/>
      <c r="ES82" s="71"/>
      <c r="ET82" s="71"/>
      <c r="EU82" s="71"/>
      <c r="EV82" s="71"/>
      <c r="EW82" s="71"/>
      <c r="EX82" s="71"/>
      <c r="EY82" s="71"/>
      <c r="EZ82" s="71"/>
      <c r="FA82" s="71"/>
      <c r="FB82" s="71"/>
      <c r="FC82" s="71"/>
      <c r="FD82" s="71"/>
      <c r="FE82" s="71"/>
      <c r="FF82" s="71"/>
      <c r="FG82" s="71"/>
      <c r="FH82" s="71"/>
      <c r="FI82" s="71"/>
      <c r="FJ82" s="71"/>
      <c r="FK82" s="71"/>
      <c r="FL82" s="71"/>
      <c r="FM82" s="71"/>
      <c r="FN82" s="71"/>
      <c r="FO82" s="71"/>
      <c r="FP82" s="71"/>
      <c r="FQ82" s="71"/>
      <c r="FR82" s="71"/>
      <c r="FS82" s="71"/>
      <c r="FT82" s="71"/>
      <c r="FU82" s="71"/>
      <c r="FV82" s="71"/>
      <c r="FW82" s="71"/>
      <c r="FX82" s="71"/>
      <c r="FY82" s="71"/>
      <c r="FZ82" s="71"/>
      <c r="GA82" s="71"/>
      <c r="GB82" s="71"/>
      <c r="GC82" s="71"/>
      <c r="GD82" s="71"/>
      <c r="GE82" s="71"/>
      <c r="GF82" s="71"/>
      <c r="GG82" s="71"/>
      <c r="GH82" s="71"/>
      <c r="GI82" s="71"/>
      <c r="GJ82" s="71"/>
      <c r="GK82" s="71"/>
      <c r="GL82" s="71"/>
      <c r="GM82" s="71"/>
      <c r="GN82" s="71"/>
      <c r="GO82" s="71"/>
      <c r="GP82" s="71"/>
      <c r="GQ82" s="71"/>
      <c r="GR82" s="71"/>
      <c r="GS82" s="71"/>
      <c r="GT82" s="71"/>
      <c r="GU82" s="71"/>
      <c r="GV82" s="71"/>
      <c r="GW82" s="71"/>
      <c r="GX82" s="71"/>
      <c r="GY82" s="71"/>
      <c r="GZ82" s="71"/>
      <c r="HA82" s="71"/>
      <c r="HB82" s="71"/>
      <c r="HC82" s="71"/>
      <c r="HD82" s="71"/>
      <c r="HE82" s="71"/>
      <c r="HF82" s="71"/>
      <c r="HG82" s="71"/>
      <c r="HH82" s="71"/>
      <c r="HI82" s="71"/>
      <c r="HJ82" s="71"/>
      <c r="HK82" s="71"/>
      <c r="HL82" s="71"/>
      <c r="HM82" s="71"/>
      <c r="HN82" s="71"/>
      <c r="HO82" s="71"/>
      <c r="HP82" s="71"/>
      <c r="HQ82" s="71"/>
      <c r="HR82" s="71"/>
      <c r="HS82" s="71"/>
      <c r="HT82" s="71"/>
      <c r="HU82" s="71"/>
      <c r="HV82" s="71"/>
      <c r="HW82" s="71"/>
      <c r="HX82" s="71"/>
      <c r="HY82" s="71"/>
      <c r="HZ82" s="71"/>
    </row>
    <row r="83" spans="1:234" x14ac:dyDescent="0.25">
      <c r="A83" s="85" t="s">
        <v>510</v>
      </c>
      <c r="B83" s="86">
        <f t="shared" si="30"/>
        <v>13297</v>
      </c>
      <c r="C83" s="86">
        <f t="shared" ref="C83:I83" si="34">SUM(C84:C85)</f>
        <v>0</v>
      </c>
      <c r="D83" s="86">
        <f t="shared" si="34"/>
        <v>0</v>
      </c>
      <c r="E83" s="86">
        <f t="shared" si="34"/>
        <v>13297</v>
      </c>
      <c r="F83" s="86">
        <f t="shared" si="34"/>
        <v>0</v>
      </c>
      <c r="G83" s="86">
        <f t="shared" si="34"/>
        <v>0</v>
      </c>
      <c r="H83" s="86">
        <f t="shared" si="34"/>
        <v>0</v>
      </c>
      <c r="I83" s="86">
        <f t="shared" si="34"/>
        <v>0</v>
      </c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4"/>
      <c r="DF83" s="84"/>
      <c r="DG83" s="84"/>
      <c r="DH83" s="84"/>
      <c r="DI83" s="84"/>
      <c r="DJ83" s="84"/>
      <c r="DK83" s="84"/>
      <c r="DL83" s="84"/>
      <c r="DM83" s="84"/>
      <c r="DN83" s="84"/>
      <c r="DO83" s="84"/>
      <c r="DP83" s="84"/>
      <c r="DQ83" s="84"/>
      <c r="DR83" s="84"/>
      <c r="DS83" s="84"/>
      <c r="DT83" s="84"/>
      <c r="DU83" s="84"/>
      <c r="DV83" s="84"/>
      <c r="DW83" s="84"/>
      <c r="DX83" s="84"/>
      <c r="DY83" s="84"/>
      <c r="DZ83" s="84"/>
      <c r="EA83" s="84"/>
      <c r="EB83" s="84"/>
      <c r="EC83" s="84"/>
      <c r="ED83" s="84"/>
      <c r="EE83" s="84"/>
      <c r="EF83" s="84"/>
      <c r="EG83" s="84"/>
      <c r="EH83" s="84"/>
      <c r="EI83" s="84"/>
      <c r="EJ83" s="84"/>
      <c r="EK83" s="84"/>
      <c r="EL83" s="84"/>
      <c r="EM83" s="84"/>
      <c r="EN83" s="84"/>
      <c r="EO83" s="84"/>
      <c r="EP83" s="84"/>
      <c r="EQ83" s="84"/>
      <c r="ER83" s="84"/>
      <c r="ES83" s="84"/>
      <c r="ET83" s="84"/>
      <c r="EU83" s="84"/>
      <c r="EV83" s="84"/>
      <c r="EW83" s="84"/>
      <c r="EX83" s="84"/>
      <c r="EY83" s="84"/>
      <c r="EZ83" s="84"/>
      <c r="FA83" s="84"/>
      <c r="FB83" s="84"/>
      <c r="FC83" s="84"/>
      <c r="FD83" s="84"/>
      <c r="FE83" s="84"/>
      <c r="FF83" s="84"/>
      <c r="FG83" s="84"/>
      <c r="FH83" s="84"/>
      <c r="FI83" s="84"/>
      <c r="FJ83" s="84"/>
      <c r="FK83" s="84"/>
      <c r="FL83" s="71"/>
      <c r="FM83" s="71"/>
      <c r="FN83" s="71"/>
      <c r="FO83" s="71"/>
      <c r="FP83" s="71"/>
      <c r="FQ83" s="71"/>
      <c r="FR83" s="71"/>
      <c r="FS83" s="71"/>
      <c r="FT83" s="71"/>
      <c r="FU83" s="71"/>
      <c r="FV83" s="71"/>
      <c r="FW83" s="71"/>
      <c r="FX83" s="71"/>
      <c r="FY83" s="71"/>
      <c r="FZ83" s="71"/>
      <c r="GA83" s="71"/>
      <c r="GB83" s="71"/>
      <c r="GC83" s="71"/>
      <c r="GD83" s="71"/>
      <c r="GE83" s="71"/>
      <c r="GF83" s="71"/>
      <c r="GG83" s="71"/>
      <c r="GH83" s="71"/>
      <c r="GI83" s="71"/>
      <c r="GJ83" s="71"/>
      <c r="GK83" s="71"/>
      <c r="GL83" s="71"/>
      <c r="GM83" s="71"/>
      <c r="GN83" s="71"/>
      <c r="GO83" s="71"/>
      <c r="GP83" s="71"/>
      <c r="GQ83" s="71"/>
      <c r="GR83" s="71"/>
      <c r="GS83" s="71"/>
      <c r="GT83" s="71"/>
      <c r="GU83" s="71"/>
      <c r="GV83" s="71"/>
      <c r="GW83" s="71"/>
      <c r="GX83" s="71"/>
      <c r="GY83" s="71"/>
      <c r="GZ83" s="71"/>
      <c r="HA83" s="71"/>
      <c r="HB83" s="71"/>
      <c r="HC83" s="71"/>
      <c r="HD83" s="71"/>
      <c r="HE83" s="71"/>
      <c r="HF83" s="71"/>
      <c r="HG83" s="71"/>
      <c r="HH83" s="71"/>
      <c r="HI83" s="71"/>
      <c r="HJ83" s="71"/>
      <c r="HK83" s="71"/>
      <c r="HL83" s="71"/>
      <c r="HM83" s="71"/>
      <c r="HN83" s="71"/>
      <c r="HO83" s="71"/>
      <c r="HP83" s="71"/>
      <c r="HQ83" s="71"/>
      <c r="HR83" s="71"/>
      <c r="HS83" s="71"/>
      <c r="HT83" s="71"/>
      <c r="HU83" s="71"/>
      <c r="HV83" s="71"/>
      <c r="HW83" s="71"/>
      <c r="HX83" s="71"/>
      <c r="HY83" s="71"/>
      <c r="HZ83" s="71"/>
    </row>
    <row r="84" spans="1:234" x14ac:dyDescent="0.25">
      <c r="A84" s="92" t="s">
        <v>548</v>
      </c>
      <c r="B84" s="90">
        <f t="shared" si="30"/>
        <v>5740</v>
      </c>
      <c r="C84" s="90">
        <v>0</v>
      </c>
      <c r="D84" s="90">
        <v>0</v>
      </c>
      <c r="E84" s="90">
        <v>5740</v>
      </c>
      <c r="F84" s="90">
        <v>0</v>
      </c>
      <c r="G84" s="90">
        <v>0</v>
      </c>
      <c r="H84" s="90">
        <v>0</v>
      </c>
      <c r="I84" s="90">
        <v>0</v>
      </c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  <c r="ET84" s="71"/>
      <c r="EU84" s="71"/>
      <c r="EV84" s="71"/>
      <c r="EW84" s="71"/>
      <c r="EX84" s="71"/>
      <c r="EY84" s="71"/>
      <c r="EZ84" s="71"/>
      <c r="FA84" s="71"/>
      <c r="FB84" s="71"/>
      <c r="FC84" s="71"/>
      <c r="FD84" s="71"/>
      <c r="FE84" s="71"/>
      <c r="FF84" s="71"/>
      <c r="FG84" s="71"/>
      <c r="FH84" s="71"/>
      <c r="FI84" s="71"/>
      <c r="FJ84" s="71"/>
      <c r="FK84" s="71"/>
      <c r="FL84" s="71"/>
      <c r="FM84" s="71"/>
      <c r="FN84" s="71"/>
      <c r="FO84" s="71"/>
      <c r="FP84" s="71"/>
      <c r="FQ84" s="71"/>
      <c r="FR84" s="71"/>
      <c r="FS84" s="71"/>
      <c r="FT84" s="71"/>
      <c r="FU84" s="71"/>
      <c r="FV84" s="71"/>
      <c r="FW84" s="71"/>
      <c r="FX84" s="71"/>
      <c r="FY84" s="71"/>
      <c r="FZ84" s="71"/>
      <c r="GA84" s="71"/>
      <c r="GB84" s="71"/>
      <c r="GC84" s="71"/>
      <c r="GD84" s="71"/>
      <c r="GE84" s="71"/>
      <c r="GF84" s="71"/>
      <c r="GG84" s="71"/>
      <c r="GH84" s="71"/>
      <c r="GI84" s="71"/>
      <c r="GJ84" s="71"/>
      <c r="GK84" s="71"/>
      <c r="GL84" s="71"/>
      <c r="GM84" s="71"/>
      <c r="GN84" s="71"/>
      <c r="GO84" s="71"/>
      <c r="GP84" s="71"/>
      <c r="GQ84" s="71"/>
      <c r="GR84" s="71"/>
      <c r="GS84" s="71"/>
      <c r="GT84" s="71"/>
      <c r="GU84" s="71"/>
      <c r="GV84" s="71"/>
      <c r="GW84" s="71"/>
      <c r="GX84" s="71"/>
      <c r="GY84" s="71"/>
      <c r="GZ84" s="71"/>
      <c r="HA84" s="71"/>
      <c r="HB84" s="71"/>
      <c r="HC84" s="71"/>
      <c r="HD84" s="71"/>
      <c r="HE84" s="71"/>
      <c r="HF84" s="71"/>
      <c r="HG84" s="71"/>
      <c r="HH84" s="71"/>
      <c r="HI84" s="71"/>
      <c r="HJ84" s="71"/>
      <c r="HK84" s="71"/>
      <c r="HL84" s="71"/>
      <c r="HM84" s="71"/>
      <c r="HN84" s="71"/>
      <c r="HO84" s="71"/>
      <c r="HP84" s="71"/>
      <c r="HQ84" s="71"/>
      <c r="HR84" s="71"/>
      <c r="HS84" s="71"/>
      <c r="HT84" s="71"/>
      <c r="HU84" s="71"/>
      <c r="HV84" s="71"/>
      <c r="HW84" s="71"/>
      <c r="HX84" s="71"/>
      <c r="HY84" s="71"/>
      <c r="HZ84" s="71"/>
    </row>
    <row r="85" spans="1:234" x14ac:dyDescent="0.25">
      <c r="A85" s="92" t="s">
        <v>549</v>
      </c>
      <c r="B85" s="90">
        <f t="shared" si="30"/>
        <v>7557</v>
      </c>
      <c r="C85" s="90">
        <v>0</v>
      </c>
      <c r="D85" s="90">
        <v>0</v>
      </c>
      <c r="E85" s="90">
        <f>5000+2557</f>
        <v>7557</v>
      </c>
      <c r="F85" s="90">
        <v>0</v>
      </c>
      <c r="G85" s="90">
        <v>0</v>
      </c>
      <c r="H85" s="90">
        <v>0</v>
      </c>
      <c r="I85" s="90">
        <v>0</v>
      </c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  <c r="EI85" s="71"/>
      <c r="EJ85" s="71"/>
      <c r="EK85" s="71"/>
      <c r="EL85" s="71"/>
      <c r="EM85" s="71"/>
      <c r="EN85" s="71"/>
      <c r="EO85" s="71"/>
      <c r="EP85" s="71"/>
      <c r="EQ85" s="71"/>
      <c r="ER85" s="71"/>
      <c r="ES85" s="71"/>
      <c r="ET85" s="71"/>
      <c r="EU85" s="71"/>
      <c r="EV85" s="71"/>
      <c r="EW85" s="71"/>
      <c r="EX85" s="71"/>
      <c r="EY85" s="71"/>
      <c r="EZ85" s="71"/>
      <c r="FA85" s="71"/>
      <c r="FB85" s="71"/>
      <c r="FC85" s="71"/>
      <c r="FD85" s="71"/>
      <c r="FE85" s="71"/>
      <c r="FF85" s="71"/>
      <c r="FG85" s="71"/>
      <c r="FH85" s="71"/>
      <c r="FI85" s="71"/>
      <c r="FJ85" s="71"/>
      <c r="FK85" s="71"/>
      <c r="FL85" s="71"/>
      <c r="FM85" s="71"/>
      <c r="FN85" s="71"/>
      <c r="FO85" s="71"/>
      <c r="FP85" s="71"/>
      <c r="FQ85" s="71"/>
      <c r="FR85" s="71"/>
      <c r="FS85" s="71"/>
      <c r="FT85" s="71"/>
      <c r="FU85" s="71"/>
      <c r="FV85" s="71"/>
      <c r="FW85" s="71"/>
      <c r="FX85" s="71"/>
      <c r="FY85" s="71"/>
      <c r="FZ85" s="71"/>
      <c r="GA85" s="71"/>
      <c r="GB85" s="71"/>
      <c r="GC85" s="71"/>
      <c r="GD85" s="71"/>
      <c r="GE85" s="71"/>
      <c r="GF85" s="71"/>
      <c r="GG85" s="71"/>
      <c r="GH85" s="71"/>
      <c r="GI85" s="71"/>
      <c r="GJ85" s="71"/>
      <c r="GK85" s="71"/>
      <c r="GL85" s="71"/>
      <c r="GM85" s="71"/>
      <c r="GN85" s="71"/>
      <c r="GO85" s="71"/>
      <c r="GP85" s="71"/>
      <c r="GQ85" s="71"/>
      <c r="GR85" s="71"/>
      <c r="GS85" s="71"/>
      <c r="GT85" s="71"/>
      <c r="GU85" s="71"/>
      <c r="GV85" s="71"/>
      <c r="GW85" s="71"/>
      <c r="GX85" s="71"/>
      <c r="GY85" s="71"/>
      <c r="GZ85" s="71"/>
      <c r="HA85" s="71"/>
      <c r="HB85" s="71"/>
      <c r="HC85" s="71"/>
      <c r="HD85" s="71"/>
      <c r="HE85" s="71"/>
      <c r="HF85" s="71"/>
      <c r="HG85" s="71"/>
      <c r="HH85" s="71"/>
      <c r="HI85" s="71"/>
      <c r="HJ85" s="71"/>
      <c r="HK85" s="71"/>
      <c r="HL85" s="71"/>
      <c r="HM85" s="71"/>
      <c r="HN85" s="71"/>
      <c r="HO85" s="71"/>
      <c r="HP85" s="71"/>
      <c r="HQ85" s="71"/>
      <c r="HR85" s="71"/>
      <c r="HS85" s="71"/>
      <c r="HT85" s="71"/>
      <c r="HU85" s="71"/>
      <c r="HV85" s="71"/>
      <c r="HW85" s="71"/>
      <c r="HX85" s="71"/>
      <c r="HY85" s="71"/>
      <c r="HZ85" s="71"/>
    </row>
    <row r="86" spans="1:234" x14ac:dyDescent="0.25">
      <c r="A86" s="85" t="s">
        <v>512</v>
      </c>
      <c r="B86" s="86">
        <f t="shared" si="30"/>
        <v>254745</v>
      </c>
      <c r="C86" s="86">
        <f t="shared" ref="C86:I86" si="35">SUM(C87:C87)</f>
        <v>0</v>
      </c>
      <c r="D86" s="86">
        <f t="shared" si="35"/>
        <v>0</v>
      </c>
      <c r="E86" s="86">
        <f t="shared" si="35"/>
        <v>0</v>
      </c>
      <c r="F86" s="86">
        <f t="shared" si="35"/>
        <v>254745</v>
      </c>
      <c r="G86" s="86">
        <f t="shared" si="35"/>
        <v>0</v>
      </c>
      <c r="H86" s="86">
        <f t="shared" si="35"/>
        <v>0</v>
      </c>
      <c r="I86" s="86">
        <f t="shared" si="35"/>
        <v>0</v>
      </c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4"/>
      <c r="DF86" s="84"/>
      <c r="DG86" s="84"/>
      <c r="DH86" s="84"/>
      <c r="DI86" s="84"/>
      <c r="DJ86" s="84"/>
      <c r="DK86" s="84"/>
      <c r="DL86" s="84"/>
      <c r="DM86" s="84"/>
      <c r="DN86" s="84"/>
      <c r="DO86" s="84"/>
      <c r="DP86" s="84"/>
      <c r="DQ86" s="84"/>
      <c r="DR86" s="84"/>
      <c r="DS86" s="84"/>
      <c r="DT86" s="84"/>
      <c r="DU86" s="84"/>
      <c r="DV86" s="84"/>
      <c r="DW86" s="84"/>
      <c r="DX86" s="84"/>
      <c r="DY86" s="84"/>
      <c r="DZ86" s="84"/>
      <c r="EA86" s="84"/>
      <c r="EB86" s="84"/>
      <c r="EC86" s="84"/>
      <c r="ED86" s="84"/>
      <c r="EE86" s="84"/>
      <c r="EF86" s="84"/>
      <c r="EG86" s="84"/>
      <c r="EH86" s="84"/>
      <c r="EI86" s="84"/>
      <c r="EJ86" s="84"/>
      <c r="EK86" s="84"/>
      <c r="EL86" s="84"/>
      <c r="EM86" s="84"/>
      <c r="EN86" s="84"/>
      <c r="EO86" s="84"/>
      <c r="EP86" s="84"/>
      <c r="EQ86" s="84"/>
      <c r="ER86" s="84"/>
      <c r="ES86" s="84"/>
      <c r="ET86" s="84"/>
      <c r="EU86" s="84"/>
      <c r="EV86" s="84"/>
      <c r="EW86" s="84"/>
      <c r="EX86" s="84"/>
      <c r="EY86" s="84"/>
      <c r="EZ86" s="84"/>
      <c r="FA86" s="84"/>
      <c r="FB86" s="84"/>
      <c r="FC86" s="84"/>
      <c r="FD86" s="84"/>
      <c r="FE86" s="84"/>
      <c r="FF86" s="84"/>
      <c r="FG86" s="84"/>
      <c r="FH86" s="84"/>
      <c r="FI86" s="84"/>
      <c r="FJ86" s="84"/>
      <c r="FK86" s="84"/>
      <c r="FL86" s="71"/>
      <c r="FM86" s="71"/>
      <c r="FN86" s="71"/>
      <c r="FO86" s="71"/>
      <c r="FP86" s="71"/>
      <c r="FQ86" s="71"/>
      <c r="FR86" s="71"/>
      <c r="FS86" s="71"/>
      <c r="FT86" s="71"/>
      <c r="FU86" s="71"/>
      <c r="FV86" s="71"/>
      <c r="FW86" s="71"/>
      <c r="FX86" s="71"/>
      <c r="FY86" s="71"/>
      <c r="FZ86" s="71"/>
      <c r="GA86" s="71"/>
      <c r="GB86" s="71"/>
      <c r="GC86" s="71"/>
      <c r="GD86" s="71"/>
      <c r="GE86" s="71"/>
      <c r="GF86" s="71"/>
      <c r="GG86" s="71"/>
      <c r="GH86" s="71"/>
      <c r="GI86" s="71"/>
      <c r="GJ86" s="71"/>
      <c r="GK86" s="71"/>
      <c r="GL86" s="71"/>
      <c r="GM86" s="71"/>
      <c r="GN86" s="71"/>
      <c r="GO86" s="71"/>
      <c r="GP86" s="71"/>
      <c r="GQ86" s="71"/>
      <c r="GR86" s="71"/>
      <c r="GS86" s="71"/>
      <c r="GT86" s="71"/>
      <c r="GU86" s="71"/>
      <c r="GV86" s="71"/>
      <c r="GW86" s="71"/>
      <c r="GX86" s="71"/>
      <c r="GY86" s="71"/>
      <c r="GZ86" s="71"/>
      <c r="HA86" s="71"/>
      <c r="HB86" s="71"/>
      <c r="HC86" s="71"/>
      <c r="HD86" s="71"/>
      <c r="HE86" s="71"/>
      <c r="HF86" s="71"/>
      <c r="HG86" s="71"/>
      <c r="HH86" s="71"/>
      <c r="HI86" s="71"/>
      <c r="HJ86" s="71"/>
      <c r="HK86" s="71"/>
      <c r="HL86" s="71"/>
      <c r="HM86" s="71"/>
      <c r="HN86" s="71"/>
      <c r="HO86" s="71"/>
      <c r="HP86" s="71"/>
      <c r="HQ86" s="71"/>
      <c r="HR86" s="71"/>
      <c r="HS86" s="71"/>
      <c r="HT86" s="71"/>
      <c r="HU86" s="71"/>
      <c r="HV86" s="71"/>
      <c r="HW86" s="71"/>
      <c r="HX86" s="71"/>
      <c r="HY86" s="71"/>
      <c r="HZ86" s="71"/>
    </row>
    <row r="87" spans="1:234" ht="47.25" x14ac:dyDescent="0.25">
      <c r="A87" s="92" t="s">
        <v>550</v>
      </c>
      <c r="B87" s="90">
        <f t="shared" si="30"/>
        <v>254745</v>
      </c>
      <c r="C87" s="90">
        <v>0</v>
      </c>
      <c r="D87" s="90">
        <v>0</v>
      </c>
      <c r="E87" s="90">
        <v>0</v>
      </c>
      <c r="F87" s="90">
        <v>254745</v>
      </c>
      <c r="G87" s="90">
        <v>0</v>
      </c>
      <c r="H87" s="90">
        <v>0</v>
      </c>
      <c r="I87" s="90">
        <v>0</v>
      </c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71"/>
      <c r="FG87" s="71"/>
      <c r="FH87" s="71"/>
      <c r="FI87" s="71"/>
      <c r="FJ87" s="71"/>
      <c r="FK87" s="71"/>
      <c r="FL87" s="71"/>
      <c r="FM87" s="71"/>
      <c r="FN87" s="71"/>
      <c r="FO87" s="71"/>
      <c r="FP87" s="71"/>
      <c r="FQ87" s="71"/>
      <c r="FR87" s="71"/>
      <c r="FS87" s="71"/>
      <c r="FT87" s="71"/>
      <c r="FU87" s="71"/>
      <c r="FV87" s="71"/>
      <c r="FW87" s="71"/>
      <c r="FX87" s="71"/>
      <c r="FY87" s="71"/>
      <c r="FZ87" s="71"/>
      <c r="GA87" s="71"/>
      <c r="GB87" s="71"/>
      <c r="GC87" s="71"/>
      <c r="GD87" s="71"/>
      <c r="GE87" s="71"/>
      <c r="GF87" s="71"/>
      <c r="GG87" s="71"/>
      <c r="GH87" s="71"/>
      <c r="GI87" s="71"/>
      <c r="GJ87" s="71"/>
      <c r="GK87" s="71"/>
      <c r="GL87" s="71"/>
      <c r="GM87" s="71"/>
      <c r="GN87" s="71"/>
      <c r="GO87" s="71"/>
      <c r="GP87" s="71"/>
      <c r="GQ87" s="71"/>
      <c r="GR87" s="71"/>
      <c r="GS87" s="71"/>
      <c r="GT87" s="71"/>
      <c r="GU87" s="71"/>
      <c r="GV87" s="71"/>
      <c r="GW87" s="71"/>
      <c r="GX87" s="71"/>
      <c r="GY87" s="71"/>
      <c r="GZ87" s="71"/>
      <c r="HA87" s="71"/>
      <c r="HB87" s="71"/>
      <c r="HC87" s="71"/>
      <c r="HD87" s="71"/>
      <c r="HE87" s="71"/>
      <c r="HF87" s="71"/>
      <c r="HG87" s="71"/>
      <c r="HH87" s="71"/>
      <c r="HI87" s="71"/>
      <c r="HJ87" s="71"/>
      <c r="HK87" s="71"/>
      <c r="HL87" s="71"/>
      <c r="HM87" s="71"/>
      <c r="HN87" s="71"/>
      <c r="HO87" s="71"/>
      <c r="HP87" s="71"/>
      <c r="HQ87" s="71"/>
      <c r="HR87" s="71"/>
      <c r="HS87" s="71"/>
      <c r="HT87" s="71"/>
      <c r="HU87" s="71"/>
      <c r="HV87" s="71"/>
      <c r="HW87" s="71"/>
      <c r="HX87" s="71"/>
      <c r="HY87" s="71"/>
      <c r="HZ87" s="71"/>
    </row>
    <row r="88" spans="1:234" x14ac:dyDescent="0.25">
      <c r="A88" s="85" t="s">
        <v>540</v>
      </c>
      <c r="B88" s="86">
        <f t="shared" si="30"/>
        <v>5795</v>
      </c>
      <c r="C88" s="86">
        <f t="shared" ref="C88:I88" si="36">SUM(C89:C89)</f>
        <v>0</v>
      </c>
      <c r="D88" s="86">
        <f t="shared" si="36"/>
        <v>0</v>
      </c>
      <c r="E88" s="86">
        <f t="shared" si="36"/>
        <v>0</v>
      </c>
      <c r="F88" s="86">
        <f t="shared" si="36"/>
        <v>0</v>
      </c>
      <c r="G88" s="86">
        <f t="shared" si="36"/>
        <v>0</v>
      </c>
      <c r="H88" s="86">
        <f t="shared" si="36"/>
        <v>5795</v>
      </c>
      <c r="I88" s="86">
        <f t="shared" si="36"/>
        <v>0</v>
      </c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4"/>
      <c r="DF88" s="84"/>
      <c r="DG88" s="84"/>
      <c r="DH88" s="84"/>
      <c r="DI88" s="84"/>
      <c r="DJ88" s="84"/>
      <c r="DK88" s="84"/>
      <c r="DL88" s="84"/>
      <c r="DM88" s="84"/>
      <c r="DN88" s="84"/>
      <c r="DO88" s="84"/>
      <c r="DP88" s="84"/>
      <c r="DQ88" s="84"/>
      <c r="DR88" s="84"/>
      <c r="DS88" s="84"/>
      <c r="DT88" s="84"/>
      <c r="DU88" s="84"/>
      <c r="DV88" s="84"/>
      <c r="DW88" s="84"/>
      <c r="DX88" s="84"/>
      <c r="DY88" s="84"/>
      <c r="DZ88" s="84"/>
      <c r="EA88" s="84"/>
      <c r="EB88" s="84"/>
      <c r="EC88" s="84"/>
      <c r="ED88" s="84"/>
      <c r="EE88" s="84"/>
      <c r="EF88" s="84"/>
      <c r="EG88" s="84"/>
      <c r="EH88" s="84"/>
      <c r="EI88" s="84"/>
      <c r="EJ88" s="84"/>
      <c r="EK88" s="84"/>
      <c r="EL88" s="84"/>
      <c r="EM88" s="84"/>
      <c r="EN88" s="84"/>
      <c r="EO88" s="84"/>
      <c r="EP88" s="84"/>
      <c r="EQ88" s="84"/>
      <c r="ER88" s="84"/>
      <c r="ES88" s="84"/>
      <c r="ET88" s="84"/>
      <c r="EU88" s="84"/>
      <c r="EV88" s="84"/>
      <c r="EW88" s="84"/>
      <c r="EX88" s="84"/>
      <c r="EY88" s="84"/>
      <c r="EZ88" s="84"/>
      <c r="FA88" s="84"/>
      <c r="FB88" s="84"/>
      <c r="FC88" s="84"/>
      <c r="FD88" s="84"/>
      <c r="FE88" s="84"/>
      <c r="FF88" s="84"/>
      <c r="FG88" s="84"/>
      <c r="FH88" s="84"/>
      <c r="FI88" s="84"/>
      <c r="FJ88" s="84"/>
      <c r="FK88" s="84"/>
      <c r="FL88" s="71"/>
      <c r="FM88" s="71"/>
      <c r="FN88" s="71"/>
      <c r="FO88" s="71"/>
      <c r="FP88" s="71"/>
      <c r="FQ88" s="71"/>
      <c r="FR88" s="71"/>
      <c r="FS88" s="71"/>
      <c r="FT88" s="71"/>
      <c r="FU88" s="71"/>
      <c r="FV88" s="71"/>
      <c r="FW88" s="71"/>
      <c r="FX88" s="71"/>
      <c r="FY88" s="71"/>
      <c r="FZ88" s="71"/>
      <c r="GA88" s="71"/>
      <c r="GB88" s="71"/>
      <c r="GC88" s="71"/>
      <c r="GD88" s="71"/>
      <c r="GE88" s="71"/>
      <c r="GF88" s="71"/>
      <c r="GG88" s="71"/>
      <c r="GH88" s="71"/>
      <c r="GI88" s="71"/>
      <c r="GJ88" s="71"/>
      <c r="GK88" s="71"/>
      <c r="GL88" s="71"/>
      <c r="GM88" s="71"/>
      <c r="GN88" s="71"/>
      <c r="GO88" s="71"/>
      <c r="GP88" s="71"/>
      <c r="GQ88" s="71"/>
      <c r="GR88" s="71"/>
      <c r="GS88" s="71"/>
      <c r="GT88" s="71"/>
      <c r="GU88" s="71"/>
      <c r="GV88" s="71"/>
      <c r="GW88" s="71"/>
      <c r="GX88" s="71"/>
      <c r="GY88" s="71"/>
      <c r="GZ88" s="71"/>
      <c r="HA88" s="71"/>
      <c r="HB88" s="71"/>
      <c r="HC88" s="71"/>
      <c r="HD88" s="71"/>
      <c r="HE88" s="71"/>
      <c r="HF88" s="71"/>
      <c r="HG88" s="71"/>
      <c r="HH88" s="71"/>
      <c r="HI88" s="71"/>
      <c r="HJ88" s="71"/>
      <c r="HK88" s="71"/>
      <c r="HL88" s="71"/>
      <c r="HM88" s="71"/>
      <c r="HN88" s="71"/>
      <c r="HO88" s="71"/>
      <c r="HP88" s="71"/>
      <c r="HQ88" s="71"/>
      <c r="HR88" s="71"/>
      <c r="HS88" s="71"/>
      <c r="HT88" s="71"/>
      <c r="HU88" s="71"/>
      <c r="HV88" s="71"/>
      <c r="HW88" s="71"/>
      <c r="HX88" s="71"/>
      <c r="HY88" s="71"/>
      <c r="HZ88" s="71"/>
    </row>
    <row r="89" spans="1:234" ht="31.5" x14ac:dyDescent="0.25">
      <c r="A89" s="92" t="s">
        <v>551</v>
      </c>
      <c r="B89" s="90">
        <f t="shared" si="30"/>
        <v>5795</v>
      </c>
      <c r="C89" s="90">
        <v>0</v>
      </c>
      <c r="D89" s="90">
        <v>0</v>
      </c>
      <c r="E89" s="90">
        <v>0</v>
      </c>
      <c r="F89" s="90">
        <v>0</v>
      </c>
      <c r="G89" s="90">
        <v>0</v>
      </c>
      <c r="H89" s="90">
        <v>5795</v>
      </c>
      <c r="I89" s="90">
        <v>0</v>
      </c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84"/>
      <c r="ES89" s="84"/>
      <c r="ET89" s="84"/>
      <c r="EU89" s="84"/>
      <c r="EV89" s="84"/>
      <c r="EW89" s="84"/>
      <c r="EX89" s="84"/>
      <c r="EY89" s="84"/>
      <c r="EZ89" s="84"/>
      <c r="FA89" s="84"/>
      <c r="FB89" s="84"/>
      <c r="FC89" s="84"/>
      <c r="FD89" s="84"/>
      <c r="FE89" s="84"/>
      <c r="FF89" s="84"/>
      <c r="FG89" s="84"/>
      <c r="FH89" s="84"/>
      <c r="FI89" s="84"/>
      <c r="FJ89" s="84"/>
      <c r="FK89" s="84"/>
      <c r="FL89" s="71"/>
      <c r="FM89" s="71"/>
      <c r="FN89" s="71"/>
      <c r="FO89" s="71"/>
      <c r="FP89" s="71"/>
      <c r="FQ89" s="71"/>
      <c r="FR89" s="71"/>
      <c r="FS89" s="71"/>
      <c r="FT89" s="71"/>
      <c r="FU89" s="71"/>
      <c r="FV89" s="71"/>
      <c r="FW89" s="71"/>
      <c r="FX89" s="71"/>
      <c r="FY89" s="71"/>
      <c r="FZ89" s="71"/>
      <c r="GA89" s="71"/>
      <c r="GB89" s="71"/>
      <c r="GC89" s="71"/>
      <c r="GD89" s="71"/>
      <c r="GE89" s="71"/>
      <c r="GF89" s="71"/>
      <c r="GG89" s="71"/>
      <c r="GH89" s="71"/>
      <c r="GI89" s="71"/>
      <c r="GJ89" s="71"/>
      <c r="GK89" s="71"/>
      <c r="GL89" s="71"/>
      <c r="GM89" s="71"/>
      <c r="GN89" s="71"/>
      <c r="GO89" s="71"/>
      <c r="GP89" s="71"/>
      <c r="GQ89" s="71"/>
      <c r="GR89" s="71"/>
      <c r="GS89" s="71"/>
      <c r="GT89" s="71"/>
      <c r="GU89" s="71"/>
      <c r="GV89" s="71"/>
      <c r="GW89" s="71"/>
      <c r="GX89" s="71"/>
      <c r="GY89" s="71"/>
      <c r="GZ89" s="71"/>
      <c r="HA89" s="71"/>
      <c r="HB89" s="71"/>
      <c r="HC89" s="71"/>
      <c r="HD89" s="71"/>
      <c r="HE89" s="71"/>
      <c r="HF89" s="71"/>
      <c r="HG89" s="71"/>
      <c r="HH89" s="71"/>
      <c r="HI89" s="71"/>
      <c r="HJ89" s="71"/>
      <c r="HK89" s="71"/>
      <c r="HL89" s="71"/>
      <c r="HM89" s="71"/>
      <c r="HN89" s="71"/>
      <c r="HO89" s="71"/>
      <c r="HP89" s="71"/>
      <c r="HQ89" s="71"/>
      <c r="HR89" s="71"/>
      <c r="HS89" s="71"/>
      <c r="HT89" s="71"/>
      <c r="HU89" s="71"/>
      <c r="HV89" s="71"/>
      <c r="HW89" s="71"/>
      <c r="HX89" s="71"/>
      <c r="HY89" s="71"/>
      <c r="HZ89" s="71"/>
    </row>
    <row r="90" spans="1:234" x14ac:dyDescent="0.25">
      <c r="A90" s="85" t="s">
        <v>552</v>
      </c>
      <c r="B90" s="86">
        <f t="shared" si="30"/>
        <v>7500</v>
      </c>
      <c r="C90" s="86">
        <f>SUM(C91,C94)</f>
        <v>0</v>
      </c>
      <c r="D90" s="86">
        <f t="shared" ref="D90:I90" si="37">SUM(D91,D94)</f>
        <v>0</v>
      </c>
      <c r="E90" s="86">
        <f t="shared" si="37"/>
        <v>7500</v>
      </c>
      <c r="F90" s="86">
        <f t="shared" si="37"/>
        <v>0</v>
      </c>
      <c r="G90" s="86">
        <f t="shared" si="37"/>
        <v>0</v>
      </c>
      <c r="H90" s="86">
        <f t="shared" si="37"/>
        <v>0</v>
      </c>
      <c r="I90" s="86">
        <f t="shared" si="37"/>
        <v>0</v>
      </c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I90" s="84"/>
      <c r="EJ90" s="84"/>
      <c r="EK90" s="84"/>
      <c r="EL90" s="84"/>
      <c r="EM90" s="84"/>
      <c r="EN90" s="84"/>
      <c r="EO90" s="84"/>
      <c r="EP90" s="84"/>
      <c r="EQ90" s="84"/>
      <c r="ER90" s="71"/>
      <c r="ES90" s="71"/>
      <c r="ET90" s="71"/>
      <c r="EU90" s="71"/>
      <c r="EV90" s="71"/>
      <c r="EW90" s="71"/>
      <c r="EX90" s="71"/>
      <c r="EY90" s="71"/>
      <c r="EZ90" s="71"/>
      <c r="FA90" s="71"/>
      <c r="FB90" s="71"/>
      <c r="FC90" s="71"/>
      <c r="FD90" s="71"/>
      <c r="FE90" s="71"/>
      <c r="FF90" s="71"/>
      <c r="FG90" s="71"/>
      <c r="FH90" s="71"/>
      <c r="FI90" s="71"/>
      <c r="FJ90" s="71"/>
      <c r="FK90" s="71"/>
      <c r="FL90" s="84"/>
      <c r="FM90" s="84"/>
      <c r="FN90" s="84"/>
      <c r="FO90" s="84"/>
      <c r="FP90" s="84"/>
      <c r="FQ90" s="84"/>
      <c r="FR90" s="84"/>
      <c r="FS90" s="84"/>
      <c r="FT90" s="84"/>
      <c r="FU90" s="84"/>
      <c r="FV90" s="84"/>
      <c r="FW90" s="84"/>
      <c r="FX90" s="84"/>
      <c r="FY90" s="84"/>
      <c r="FZ90" s="84"/>
      <c r="GA90" s="84"/>
      <c r="GB90" s="84"/>
      <c r="GC90" s="84"/>
      <c r="GD90" s="84"/>
      <c r="GE90" s="84"/>
      <c r="GF90" s="84"/>
      <c r="GG90" s="84"/>
      <c r="GH90" s="84"/>
      <c r="GI90" s="84"/>
      <c r="GJ90" s="84"/>
      <c r="GK90" s="84"/>
      <c r="GL90" s="84"/>
      <c r="GM90" s="84"/>
      <c r="GN90" s="84"/>
      <c r="GO90" s="84"/>
      <c r="GP90" s="84"/>
      <c r="GQ90" s="84"/>
      <c r="GR90" s="84"/>
      <c r="GS90" s="84"/>
      <c r="GT90" s="84"/>
      <c r="GU90" s="84"/>
      <c r="GV90" s="84"/>
      <c r="GW90" s="84"/>
      <c r="GX90" s="84"/>
      <c r="GY90" s="84"/>
      <c r="GZ90" s="84"/>
      <c r="HA90" s="84"/>
      <c r="HB90" s="84"/>
      <c r="HC90" s="84"/>
      <c r="HD90" s="84"/>
      <c r="HE90" s="84"/>
      <c r="HF90" s="84"/>
      <c r="HG90" s="84"/>
      <c r="HH90" s="84"/>
      <c r="HI90" s="84"/>
      <c r="HJ90" s="84"/>
      <c r="HK90" s="84"/>
      <c r="HL90" s="84"/>
      <c r="HM90" s="84"/>
      <c r="HN90" s="84"/>
      <c r="HO90" s="84"/>
      <c r="HP90" s="84"/>
      <c r="HQ90" s="84"/>
      <c r="HR90" s="84"/>
      <c r="HS90" s="84"/>
      <c r="HT90" s="84"/>
      <c r="HU90" s="84"/>
      <c r="HV90" s="84"/>
      <c r="HW90" s="84"/>
      <c r="HX90" s="84"/>
      <c r="HY90" s="84"/>
      <c r="HZ90" s="84"/>
    </row>
    <row r="91" spans="1:234" x14ac:dyDescent="0.25">
      <c r="A91" s="85" t="s">
        <v>495</v>
      </c>
      <c r="B91" s="86">
        <f t="shared" si="30"/>
        <v>300</v>
      </c>
      <c r="C91" s="86">
        <f t="shared" ref="C91:I91" si="38">SUM(C92)</f>
        <v>0</v>
      </c>
      <c r="D91" s="86">
        <f t="shared" si="38"/>
        <v>0</v>
      </c>
      <c r="E91" s="86">
        <f t="shared" si="38"/>
        <v>300</v>
      </c>
      <c r="F91" s="86">
        <f t="shared" si="38"/>
        <v>0</v>
      </c>
      <c r="G91" s="86">
        <f t="shared" si="38"/>
        <v>0</v>
      </c>
      <c r="H91" s="86">
        <f t="shared" si="38"/>
        <v>0</v>
      </c>
      <c r="I91" s="86">
        <f t="shared" si="38"/>
        <v>0</v>
      </c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1"/>
      <c r="ES91" s="71"/>
      <c r="ET91" s="71"/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1"/>
      <c r="FF91" s="71"/>
      <c r="FG91" s="71"/>
      <c r="FH91" s="71"/>
      <c r="FI91" s="71"/>
      <c r="FJ91" s="71"/>
      <c r="FK91" s="71"/>
      <c r="FL91" s="71"/>
      <c r="FM91" s="71"/>
      <c r="FN91" s="71"/>
      <c r="FO91" s="71"/>
      <c r="FP91" s="71"/>
      <c r="FQ91" s="71"/>
      <c r="FR91" s="71"/>
      <c r="FS91" s="71"/>
      <c r="FT91" s="71"/>
      <c r="FU91" s="71"/>
      <c r="FV91" s="71"/>
      <c r="FW91" s="71"/>
      <c r="FX91" s="71"/>
      <c r="FY91" s="71"/>
      <c r="FZ91" s="71"/>
      <c r="GA91" s="71"/>
      <c r="GB91" s="71"/>
      <c r="GC91" s="71"/>
      <c r="GD91" s="71"/>
      <c r="GE91" s="71"/>
      <c r="GF91" s="71"/>
      <c r="GG91" s="71"/>
      <c r="GH91" s="71"/>
      <c r="GI91" s="71"/>
      <c r="GJ91" s="71"/>
      <c r="GK91" s="71"/>
      <c r="GL91" s="71"/>
      <c r="GM91" s="71"/>
      <c r="GN91" s="71"/>
      <c r="GO91" s="71"/>
      <c r="GP91" s="71"/>
      <c r="GQ91" s="71"/>
      <c r="GR91" s="71"/>
      <c r="GS91" s="71"/>
      <c r="GT91" s="71"/>
      <c r="GU91" s="71"/>
      <c r="GV91" s="71"/>
      <c r="GW91" s="71"/>
      <c r="GX91" s="71"/>
      <c r="GY91" s="71"/>
      <c r="GZ91" s="71"/>
      <c r="HA91" s="71"/>
      <c r="HB91" s="71"/>
      <c r="HC91" s="71"/>
      <c r="HD91" s="71"/>
      <c r="HE91" s="71"/>
      <c r="HF91" s="71"/>
      <c r="HG91" s="71"/>
      <c r="HH91" s="71"/>
      <c r="HI91" s="71"/>
      <c r="HJ91" s="71"/>
      <c r="HK91" s="71"/>
      <c r="HL91" s="71"/>
      <c r="HM91" s="71"/>
      <c r="HN91" s="71"/>
      <c r="HO91" s="71"/>
      <c r="HP91" s="71"/>
      <c r="HQ91" s="71"/>
      <c r="HR91" s="71"/>
      <c r="HS91" s="71"/>
      <c r="HT91" s="71"/>
      <c r="HU91" s="71"/>
      <c r="HV91" s="71"/>
      <c r="HW91" s="71"/>
      <c r="HX91" s="71"/>
      <c r="HY91" s="71"/>
      <c r="HZ91" s="71"/>
    </row>
    <row r="92" spans="1:234" ht="31.5" x14ac:dyDescent="0.25">
      <c r="A92" s="85" t="s">
        <v>553</v>
      </c>
      <c r="B92" s="86">
        <f t="shared" si="30"/>
        <v>300</v>
      </c>
      <c r="C92" s="86">
        <f t="shared" ref="C92:I92" si="39">SUM(C93:C93)</f>
        <v>0</v>
      </c>
      <c r="D92" s="86">
        <f t="shared" si="39"/>
        <v>0</v>
      </c>
      <c r="E92" s="86">
        <f t="shared" si="39"/>
        <v>300</v>
      </c>
      <c r="F92" s="86">
        <f t="shared" si="39"/>
        <v>0</v>
      </c>
      <c r="G92" s="86">
        <f t="shared" si="39"/>
        <v>0</v>
      </c>
      <c r="H92" s="86">
        <f t="shared" si="39"/>
        <v>0</v>
      </c>
      <c r="I92" s="86">
        <f t="shared" si="39"/>
        <v>0</v>
      </c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71"/>
      <c r="EK92" s="71"/>
      <c r="EL92" s="71"/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  <c r="EZ92" s="71"/>
      <c r="FA92" s="71"/>
      <c r="FB92" s="71"/>
      <c r="FC92" s="71"/>
      <c r="FD92" s="71"/>
      <c r="FE92" s="71"/>
      <c r="FF92" s="71"/>
      <c r="FG92" s="71"/>
      <c r="FH92" s="71"/>
      <c r="FI92" s="71"/>
      <c r="FJ92" s="71"/>
      <c r="FK92" s="71"/>
      <c r="FL92" s="71"/>
      <c r="FM92" s="71"/>
      <c r="FN92" s="71"/>
      <c r="FO92" s="71"/>
      <c r="FP92" s="71"/>
      <c r="FQ92" s="71"/>
      <c r="FR92" s="71"/>
      <c r="FS92" s="71"/>
      <c r="FT92" s="71"/>
      <c r="FU92" s="71"/>
      <c r="FV92" s="71"/>
      <c r="FW92" s="71"/>
      <c r="FX92" s="71"/>
      <c r="FY92" s="71"/>
      <c r="FZ92" s="71"/>
      <c r="GA92" s="71"/>
      <c r="GB92" s="71"/>
      <c r="GC92" s="71"/>
      <c r="GD92" s="71"/>
      <c r="GE92" s="71"/>
      <c r="GF92" s="71"/>
      <c r="GG92" s="71"/>
      <c r="GH92" s="71"/>
      <c r="GI92" s="71"/>
      <c r="GJ92" s="71"/>
      <c r="GK92" s="71"/>
      <c r="GL92" s="71"/>
      <c r="GM92" s="71"/>
      <c r="GN92" s="71"/>
      <c r="GO92" s="71"/>
      <c r="GP92" s="71"/>
      <c r="GQ92" s="71"/>
      <c r="GR92" s="71"/>
      <c r="GS92" s="71"/>
      <c r="GT92" s="71"/>
      <c r="GU92" s="71"/>
      <c r="GV92" s="71"/>
      <c r="GW92" s="71"/>
      <c r="GX92" s="71"/>
      <c r="GY92" s="71"/>
      <c r="GZ92" s="71"/>
      <c r="HA92" s="71"/>
      <c r="HB92" s="71"/>
      <c r="HC92" s="71"/>
      <c r="HD92" s="71"/>
      <c r="HE92" s="71"/>
      <c r="HF92" s="71"/>
      <c r="HG92" s="71"/>
      <c r="HH92" s="71"/>
      <c r="HI92" s="71"/>
      <c r="HJ92" s="71"/>
      <c r="HK92" s="71"/>
      <c r="HL92" s="71"/>
      <c r="HM92" s="71"/>
      <c r="HN92" s="71"/>
      <c r="HO92" s="71"/>
      <c r="HP92" s="71"/>
      <c r="HQ92" s="71"/>
      <c r="HR92" s="71"/>
      <c r="HS92" s="71"/>
      <c r="HT92" s="71"/>
      <c r="HU92" s="71"/>
      <c r="HV92" s="71"/>
      <c r="HW92" s="71"/>
      <c r="HX92" s="71"/>
      <c r="HY92" s="71"/>
      <c r="HZ92" s="71"/>
    </row>
    <row r="93" spans="1:234" x14ac:dyDescent="0.25">
      <c r="A93" s="96" t="s">
        <v>554</v>
      </c>
      <c r="B93" s="90">
        <f t="shared" si="30"/>
        <v>300</v>
      </c>
      <c r="C93" s="90">
        <v>0</v>
      </c>
      <c r="D93" s="90">
        <v>0</v>
      </c>
      <c r="E93" s="90">
        <v>300</v>
      </c>
      <c r="F93" s="90">
        <v>0</v>
      </c>
      <c r="G93" s="90">
        <v>0</v>
      </c>
      <c r="H93" s="90">
        <v>0</v>
      </c>
      <c r="I93" s="90">
        <v>0</v>
      </c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  <c r="EN93" s="71"/>
      <c r="EO93" s="71"/>
      <c r="EP93" s="71"/>
      <c r="EQ93" s="71"/>
      <c r="ER93" s="71"/>
      <c r="ES93" s="71"/>
      <c r="ET93" s="71"/>
      <c r="EU93" s="71"/>
      <c r="EV93" s="71"/>
      <c r="EW93" s="71"/>
      <c r="EX93" s="71"/>
      <c r="EY93" s="71"/>
      <c r="EZ93" s="71"/>
      <c r="FA93" s="71"/>
      <c r="FB93" s="71"/>
      <c r="FC93" s="71"/>
      <c r="FD93" s="71"/>
      <c r="FE93" s="71"/>
      <c r="FF93" s="71"/>
      <c r="FG93" s="71"/>
      <c r="FH93" s="71"/>
      <c r="FI93" s="71"/>
      <c r="FJ93" s="71"/>
      <c r="FK93" s="71"/>
      <c r="FL93" s="71"/>
      <c r="FM93" s="71"/>
      <c r="FN93" s="71"/>
      <c r="FO93" s="71"/>
      <c r="FP93" s="71"/>
      <c r="FQ93" s="71"/>
      <c r="FR93" s="71"/>
      <c r="FS93" s="71"/>
      <c r="FT93" s="71"/>
      <c r="FU93" s="71"/>
      <c r="FV93" s="71"/>
      <c r="FW93" s="71"/>
      <c r="FX93" s="71"/>
      <c r="FY93" s="71"/>
      <c r="FZ93" s="71"/>
      <c r="GA93" s="71"/>
      <c r="GB93" s="71"/>
      <c r="GC93" s="71"/>
      <c r="GD93" s="71"/>
      <c r="GE93" s="71"/>
      <c r="GF93" s="71"/>
      <c r="GG93" s="71"/>
      <c r="GH93" s="71"/>
      <c r="GI93" s="71"/>
      <c r="GJ93" s="71"/>
      <c r="GK93" s="71"/>
      <c r="GL93" s="71"/>
      <c r="GM93" s="71"/>
      <c r="GN93" s="71"/>
      <c r="GO93" s="71"/>
      <c r="GP93" s="71"/>
      <c r="GQ93" s="71"/>
      <c r="GR93" s="71"/>
      <c r="GS93" s="71"/>
      <c r="GT93" s="71"/>
      <c r="GU93" s="71"/>
      <c r="GV93" s="71"/>
      <c r="GW93" s="71"/>
      <c r="GX93" s="71"/>
      <c r="GY93" s="71"/>
      <c r="GZ93" s="71"/>
      <c r="HA93" s="71"/>
      <c r="HB93" s="71"/>
      <c r="HC93" s="71"/>
      <c r="HD93" s="71"/>
      <c r="HE93" s="71"/>
      <c r="HF93" s="71"/>
      <c r="HG93" s="71"/>
      <c r="HH93" s="71"/>
      <c r="HI93" s="71"/>
      <c r="HJ93" s="71"/>
      <c r="HK93" s="71"/>
      <c r="HL93" s="71"/>
      <c r="HM93" s="71"/>
      <c r="HN93" s="71"/>
      <c r="HO93" s="71"/>
      <c r="HP93" s="71"/>
      <c r="HQ93" s="71"/>
      <c r="HR93" s="71"/>
      <c r="HS93" s="71"/>
      <c r="HT93" s="71"/>
      <c r="HU93" s="71"/>
      <c r="HV93" s="71"/>
      <c r="HW93" s="71"/>
      <c r="HX93" s="71"/>
      <c r="HY93" s="71"/>
      <c r="HZ93" s="71"/>
    </row>
    <row r="94" spans="1:234" x14ac:dyDescent="0.25">
      <c r="A94" s="85" t="s">
        <v>504</v>
      </c>
      <c r="B94" s="86">
        <f t="shared" si="30"/>
        <v>7200</v>
      </c>
      <c r="C94" s="86">
        <f>SUM(C95)</f>
        <v>0</v>
      </c>
      <c r="D94" s="86">
        <f t="shared" ref="D94:I94" si="40">SUM(D95)</f>
        <v>0</v>
      </c>
      <c r="E94" s="86">
        <f t="shared" si="40"/>
        <v>7200</v>
      </c>
      <c r="F94" s="86">
        <f t="shared" si="40"/>
        <v>0</v>
      </c>
      <c r="G94" s="86">
        <f t="shared" si="40"/>
        <v>0</v>
      </c>
      <c r="H94" s="86">
        <f t="shared" si="40"/>
        <v>0</v>
      </c>
      <c r="I94" s="86">
        <f t="shared" si="40"/>
        <v>0</v>
      </c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84"/>
      <c r="DM94" s="84"/>
      <c r="DN94" s="84"/>
      <c r="DO94" s="84"/>
      <c r="DP94" s="84"/>
      <c r="DQ94" s="84"/>
      <c r="DR94" s="84"/>
      <c r="DS94" s="84"/>
      <c r="DT94" s="84"/>
      <c r="DU94" s="84"/>
      <c r="DV94" s="84"/>
      <c r="DW94" s="84"/>
      <c r="DX94" s="84"/>
      <c r="DY94" s="84"/>
      <c r="DZ94" s="84"/>
      <c r="EA94" s="84"/>
      <c r="EB94" s="84"/>
      <c r="EC94" s="84"/>
      <c r="ED94" s="84"/>
      <c r="EE94" s="84"/>
      <c r="EF94" s="84"/>
      <c r="EG94" s="84"/>
      <c r="EH94" s="84"/>
      <c r="EI94" s="84"/>
      <c r="EJ94" s="84"/>
      <c r="EK94" s="84"/>
      <c r="EL94" s="84"/>
      <c r="EM94" s="84"/>
      <c r="EN94" s="84"/>
      <c r="EO94" s="84"/>
      <c r="EP94" s="84"/>
      <c r="EQ94" s="84"/>
      <c r="ER94" s="84"/>
      <c r="ES94" s="84"/>
      <c r="ET94" s="84"/>
      <c r="EU94" s="84"/>
      <c r="EV94" s="84"/>
      <c r="EW94" s="84"/>
      <c r="EX94" s="84"/>
      <c r="EY94" s="84"/>
      <c r="EZ94" s="84"/>
      <c r="FA94" s="84"/>
      <c r="FB94" s="84"/>
      <c r="FC94" s="84"/>
      <c r="FD94" s="84"/>
      <c r="FE94" s="84"/>
      <c r="FF94" s="84"/>
      <c r="FG94" s="84"/>
      <c r="FH94" s="84"/>
      <c r="FI94" s="84"/>
      <c r="FJ94" s="84"/>
      <c r="FK94" s="84"/>
      <c r="FL94" s="71"/>
      <c r="FM94" s="71"/>
      <c r="FN94" s="71"/>
      <c r="FO94" s="71"/>
      <c r="FP94" s="71"/>
      <c r="FQ94" s="71"/>
      <c r="FR94" s="71"/>
      <c r="FS94" s="71"/>
      <c r="FT94" s="71"/>
      <c r="FU94" s="71"/>
      <c r="FV94" s="71"/>
      <c r="FW94" s="71"/>
      <c r="FX94" s="71"/>
      <c r="FY94" s="71"/>
      <c r="FZ94" s="71"/>
      <c r="GA94" s="71"/>
      <c r="GB94" s="71"/>
      <c r="GC94" s="71"/>
      <c r="GD94" s="71"/>
      <c r="GE94" s="71"/>
      <c r="GF94" s="71"/>
      <c r="GG94" s="71"/>
      <c r="GH94" s="71"/>
      <c r="GI94" s="71"/>
      <c r="GJ94" s="71"/>
      <c r="GK94" s="71"/>
      <c r="GL94" s="71"/>
      <c r="GM94" s="71"/>
      <c r="GN94" s="71"/>
      <c r="GO94" s="71"/>
      <c r="GP94" s="71"/>
      <c r="GQ94" s="71"/>
      <c r="GR94" s="71"/>
      <c r="GS94" s="71"/>
      <c r="GT94" s="71"/>
      <c r="GU94" s="71"/>
      <c r="GV94" s="71"/>
      <c r="GW94" s="71"/>
      <c r="GX94" s="71"/>
      <c r="GY94" s="71"/>
      <c r="GZ94" s="71"/>
      <c r="HA94" s="71"/>
      <c r="HB94" s="71"/>
      <c r="HC94" s="71"/>
      <c r="HD94" s="71"/>
      <c r="HE94" s="71"/>
      <c r="HF94" s="71"/>
      <c r="HG94" s="71"/>
      <c r="HH94" s="71"/>
      <c r="HI94" s="71"/>
      <c r="HJ94" s="71"/>
      <c r="HK94" s="71"/>
      <c r="HL94" s="71"/>
      <c r="HM94" s="71"/>
      <c r="HN94" s="71"/>
      <c r="HO94" s="71"/>
      <c r="HP94" s="71"/>
      <c r="HQ94" s="71"/>
      <c r="HR94" s="71"/>
      <c r="HS94" s="71"/>
      <c r="HT94" s="71"/>
      <c r="HU94" s="71"/>
      <c r="HV94" s="71"/>
      <c r="HW94" s="71"/>
      <c r="HX94" s="71"/>
      <c r="HY94" s="71"/>
      <c r="HZ94" s="71"/>
    </row>
    <row r="95" spans="1:234" x14ac:dyDescent="0.25">
      <c r="A95" s="85" t="s">
        <v>555</v>
      </c>
      <c r="B95" s="86">
        <f t="shared" si="30"/>
        <v>7200</v>
      </c>
      <c r="C95" s="86">
        <f t="shared" ref="C95:I95" si="41">SUM(C96:C96)</f>
        <v>0</v>
      </c>
      <c r="D95" s="86">
        <f t="shared" si="41"/>
        <v>0</v>
      </c>
      <c r="E95" s="86">
        <f t="shared" si="41"/>
        <v>7200</v>
      </c>
      <c r="F95" s="86">
        <f t="shared" si="41"/>
        <v>0</v>
      </c>
      <c r="G95" s="86">
        <f t="shared" si="41"/>
        <v>0</v>
      </c>
      <c r="H95" s="86">
        <f t="shared" si="41"/>
        <v>0</v>
      </c>
      <c r="I95" s="86">
        <f t="shared" si="41"/>
        <v>0</v>
      </c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71"/>
      <c r="FG95" s="71"/>
      <c r="FH95" s="71"/>
      <c r="FI95" s="71"/>
      <c r="FJ95" s="71"/>
      <c r="FK95" s="71"/>
      <c r="FL95" s="71"/>
      <c r="FM95" s="71"/>
      <c r="FN95" s="71"/>
      <c r="FO95" s="71"/>
      <c r="FP95" s="71"/>
      <c r="FQ95" s="71"/>
      <c r="FR95" s="71"/>
      <c r="FS95" s="71"/>
      <c r="FT95" s="71"/>
      <c r="FU95" s="71"/>
      <c r="FV95" s="71"/>
      <c r="FW95" s="71"/>
      <c r="FX95" s="71"/>
      <c r="FY95" s="71"/>
      <c r="FZ95" s="71"/>
      <c r="GA95" s="71"/>
      <c r="GB95" s="71"/>
      <c r="GC95" s="71"/>
      <c r="GD95" s="71"/>
      <c r="GE95" s="71"/>
      <c r="GF95" s="71"/>
      <c r="GG95" s="71"/>
      <c r="GH95" s="71"/>
      <c r="GI95" s="71"/>
      <c r="GJ95" s="71"/>
      <c r="GK95" s="71"/>
      <c r="GL95" s="71"/>
      <c r="GM95" s="71"/>
      <c r="GN95" s="71"/>
      <c r="GO95" s="71"/>
      <c r="GP95" s="71"/>
      <c r="GQ95" s="71"/>
      <c r="GR95" s="71"/>
      <c r="GS95" s="71"/>
      <c r="GT95" s="71"/>
      <c r="GU95" s="71"/>
      <c r="GV95" s="71"/>
      <c r="GW95" s="71"/>
      <c r="GX95" s="71"/>
      <c r="GY95" s="71"/>
      <c r="GZ95" s="71"/>
      <c r="HA95" s="71"/>
      <c r="HB95" s="71"/>
      <c r="HC95" s="71"/>
      <c r="HD95" s="71"/>
      <c r="HE95" s="71"/>
      <c r="HF95" s="71"/>
      <c r="HG95" s="71"/>
      <c r="HH95" s="71"/>
      <c r="HI95" s="71"/>
      <c r="HJ95" s="71"/>
      <c r="HK95" s="71"/>
      <c r="HL95" s="71"/>
      <c r="HM95" s="71"/>
      <c r="HN95" s="71"/>
      <c r="HO95" s="71"/>
      <c r="HP95" s="71"/>
      <c r="HQ95" s="71"/>
      <c r="HR95" s="71"/>
      <c r="HS95" s="71"/>
      <c r="HT95" s="71"/>
      <c r="HU95" s="71"/>
      <c r="HV95" s="71"/>
      <c r="HW95" s="71"/>
      <c r="HX95" s="71"/>
      <c r="HY95" s="71"/>
      <c r="HZ95" s="71"/>
    </row>
    <row r="96" spans="1:234" ht="31.5" x14ac:dyDescent="0.25">
      <c r="A96" s="92" t="s">
        <v>556</v>
      </c>
      <c r="B96" s="90">
        <f t="shared" si="30"/>
        <v>7200</v>
      </c>
      <c r="C96" s="90">
        <v>0</v>
      </c>
      <c r="D96" s="90">
        <v>0</v>
      </c>
      <c r="E96" s="90">
        <v>7200</v>
      </c>
      <c r="F96" s="90">
        <v>0</v>
      </c>
      <c r="G96" s="90">
        <v>0</v>
      </c>
      <c r="H96" s="90">
        <v>0</v>
      </c>
      <c r="I96" s="90">
        <v>0</v>
      </c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  <c r="EO96" s="71"/>
      <c r="EP96" s="71"/>
      <c r="EQ96" s="71"/>
      <c r="ER96" s="71"/>
      <c r="ES96" s="71"/>
      <c r="ET96" s="71"/>
      <c r="EU96" s="71"/>
      <c r="EV96" s="71"/>
      <c r="EW96" s="71"/>
      <c r="EX96" s="71"/>
      <c r="EY96" s="71"/>
      <c r="EZ96" s="71"/>
      <c r="FA96" s="71"/>
      <c r="FB96" s="71"/>
      <c r="FC96" s="71"/>
      <c r="FD96" s="71"/>
      <c r="FE96" s="71"/>
      <c r="FF96" s="71"/>
      <c r="FG96" s="71"/>
      <c r="FH96" s="71"/>
      <c r="FI96" s="71"/>
      <c r="FJ96" s="71"/>
      <c r="FK96" s="71"/>
      <c r="FL96" s="71"/>
      <c r="FM96" s="71"/>
      <c r="FN96" s="71"/>
      <c r="FO96" s="71"/>
      <c r="FP96" s="71"/>
      <c r="FQ96" s="71"/>
      <c r="FR96" s="71"/>
      <c r="FS96" s="71"/>
      <c r="FT96" s="71"/>
      <c r="FU96" s="71"/>
      <c r="FV96" s="71"/>
      <c r="FW96" s="71"/>
      <c r="FX96" s="71"/>
      <c r="FY96" s="71"/>
      <c r="FZ96" s="71"/>
      <c r="GA96" s="71"/>
      <c r="GB96" s="71"/>
      <c r="GC96" s="71"/>
      <c r="GD96" s="71"/>
      <c r="GE96" s="71"/>
      <c r="GF96" s="71"/>
      <c r="GG96" s="71"/>
      <c r="GH96" s="71"/>
      <c r="GI96" s="71"/>
      <c r="GJ96" s="71"/>
      <c r="GK96" s="71"/>
      <c r="GL96" s="71"/>
      <c r="GM96" s="71"/>
      <c r="GN96" s="71"/>
      <c r="GO96" s="71"/>
      <c r="GP96" s="71"/>
      <c r="GQ96" s="71"/>
      <c r="GR96" s="71"/>
      <c r="GS96" s="71"/>
      <c r="GT96" s="71"/>
      <c r="GU96" s="71"/>
      <c r="GV96" s="71"/>
      <c r="GW96" s="71"/>
      <c r="GX96" s="71"/>
      <c r="GY96" s="71"/>
      <c r="GZ96" s="71"/>
      <c r="HA96" s="71"/>
      <c r="HB96" s="71"/>
      <c r="HC96" s="71"/>
      <c r="HD96" s="71"/>
      <c r="HE96" s="71"/>
      <c r="HF96" s="71"/>
      <c r="HG96" s="71"/>
      <c r="HH96" s="71"/>
      <c r="HI96" s="71"/>
      <c r="HJ96" s="71"/>
      <c r="HK96" s="71"/>
      <c r="HL96" s="71"/>
      <c r="HM96" s="71"/>
      <c r="HN96" s="71"/>
      <c r="HO96" s="71"/>
      <c r="HP96" s="71"/>
      <c r="HQ96" s="71"/>
      <c r="HR96" s="71"/>
      <c r="HS96" s="71"/>
      <c r="HT96" s="71"/>
      <c r="HU96" s="71"/>
      <c r="HV96" s="71"/>
      <c r="HW96" s="71"/>
      <c r="HX96" s="71"/>
      <c r="HY96" s="71"/>
      <c r="HZ96" s="71"/>
    </row>
    <row r="100" spans="1:234" x14ac:dyDescent="0.25">
      <c r="A100" s="100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100"/>
      <c r="BS100" s="100"/>
      <c r="BT100" s="100"/>
      <c r="BU100" s="100"/>
      <c r="BV100" s="100"/>
      <c r="BW100" s="100"/>
      <c r="BX100" s="100"/>
      <c r="BY100" s="100"/>
      <c r="BZ100" s="100"/>
      <c r="CA100" s="100"/>
      <c r="CB100" s="100"/>
      <c r="CC100" s="100"/>
      <c r="CD100" s="100"/>
      <c r="CE100" s="100"/>
      <c r="CF100" s="100"/>
      <c r="CG100" s="100"/>
      <c r="CH100" s="100"/>
      <c r="CI100" s="100"/>
      <c r="CJ100" s="100"/>
      <c r="CK100" s="100"/>
      <c r="CL100" s="100"/>
      <c r="CM100" s="100"/>
      <c r="CN100" s="100"/>
      <c r="CO100" s="100"/>
      <c r="CP100" s="100"/>
      <c r="CQ100" s="100"/>
      <c r="CR100" s="100"/>
      <c r="CS100" s="100"/>
      <c r="CT100" s="100"/>
      <c r="CU100" s="100"/>
      <c r="CV100" s="100"/>
      <c r="CW100" s="100"/>
      <c r="CX100" s="100"/>
      <c r="CY100" s="100"/>
      <c r="CZ100" s="100"/>
      <c r="DA100" s="100"/>
      <c r="DB100" s="100"/>
      <c r="DC100" s="100"/>
      <c r="DD100" s="100"/>
      <c r="DE100" s="100"/>
      <c r="DF100" s="100"/>
      <c r="DG100" s="100"/>
      <c r="DH100" s="100"/>
      <c r="DI100" s="100"/>
      <c r="DJ100" s="100"/>
      <c r="DK100" s="100"/>
      <c r="DL100" s="100"/>
      <c r="DM100" s="100"/>
      <c r="DN100" s="100"/>
      <c r="DO100" s="100"/>
      <c r="DP100" s="100"/>
      <c r="DQ100" s="100"/>
      <c r="DR100" s="100"/>
      <c r="DS100" s="100"/>
      <c r="DT100" s="100"/>
      <c r="DU100" s="100"/>
      <c r="DV100" s="100"/>
      <c r="DW100" s="100"/>
      <c r="DX100" s="100"/>
      <c r="DY100" s="100"/>
      <c r="DZ100" s="100"/>
      <c r="EA100" s="100"/>
      <c r="EB100" s="100"/>
      <c r="EC100" s="100"/>
      <c r="ED100" s="100"/>
      <c r="EE100" s="100"/>
      <c r="EF100" s="100"/>
      <c r="EG100" s="100"/>
      <c r="EH100" s="100"/>
      <c r="EI100" s="100"/>
      <c r="EJ100" s="100"/>
      <c r="EK100" s="100"/>
      <c r="EL100" s="100"/>
      <c r="EM100" s="100"/>
      <c r="EN100" s="100"/>
      <c r="EO100" s="100"/>
      <c r="EP100" s="100"/>
      <c r="EQ100" s="100"/>
      <c r="ER100" s="100"/>
      <c r="ES100" s="100"/>
      <c r="ET100" s="100"/>
      <c r="EU100" s="100"/>
      <c r="EV100" s="100"/>
      <c r="EW100" s="100"/>
      <c r="EX100" s="100"/>
      <c r="EY100" s="100"/>
      <c r="EZ100" s="100"/>
      <c r="FA100" s="100"/>
      <c r="FB100" s="100"/>
      <c r="FC100" s="100"/>
      <c r="FD100" s="100"/>
      <c r="FE100" s="100"/>
      <c r="FF100" s="100"/>
      <c r="FG100" s="100"/>
      <c r="FH100" s="100"/>
      <c r="FI100" s="100"/>
      <c r="FJ100" s="100"/>
      <c r="FK100" s="100"/>
      <c r="FL100" s="100"/>
      <c r="FM100" s="100"/>
      <c r="FN100" s="100"/>
      <c r="FO100" s="100"/>
      <c r="FP100" s="100"/>
      <c r="FQ100" s="100"/>
      <c r="FR100" s="100"/>
      <c r="FS100" s="100"/>
      <c r="FT100" s="100"/>
      <c r="FU100" s="100"/>
      <c r="FV100" s="100"/>
      <c r="FW100" s="100"/>
      <c r="FX100" s="100"/>
      <c r="FY100" s="100"/>
      <c r="FZ100" s="100"/>
      <c r="GA100" s="100"/>
      <c r="GB100" s="100"/>
      <c r="GC100" s="100"/>
      <c r="GD100" s="100"/>
      <c r="GE100" s="100"/>
      <c r="GF100" s="100"/>
      <c r="GG100" s="100"/>
      <c r="GH100" s="100"/>
      <c r="GI100" s="100"/>
      <c r="GJ100" s="100"/>
      <c r="GK100" s="100"/>
      <c r="GL100" s="100"/>
      <c r="GM100" s="100"/>
      <c r="GN100" s="100"/>
      <c r="GO100" s="100"/>
      <c r="GP100" s="100"/>
      <c r="GQ100" s="100"/>
      <c r="GR100" s="100"/>
      <c r="GS100" s="100"/>
      <c r="GT100" s="100"/>
      <c r="GU100" s="100"/>
      <c r="GV100" s="100"/>
      <c r="GW100" s="100"/>
      <c r="GX100" s="100"/>
      <c r="GY100" s="100"/>
      <c r="GZ100" s="100"/>
      <c r="HA100" s="100"/>
      <c r="HB100" s="100"/>
      <c r="HC100" s="100"/>
      <c r="HD100" s="100"/>
      <c r="HE100" s="100"/>
      <c r="HF100" s="100"/>
      <c r="HG100" s="100"/>
      <c r="HH100" s="100"/>
      <c r="HI100" s="100"/>
      <c r="HJ100" s="100"/>
      <c r="HK100" s="100"/>
      <c r="HL100" s="100"/>
      <c r="HM100" s="100"/>
      <c r="HN100" s="100"/>
      <c r="HO100" s="100"/>
      <c r="HP100" s="100"/>
      <c r="HQ100" s="100"/>
      <c r="HR100" s="100"/>
      <c r="HS100" s="100"/>
      <c r="HT100" s="100"/>
      <c r="HU100" s="100"/>
      <c r="HV100" s="100"/>
      <c r="HW100" s="100"/>
      <c r="HX100" s="100"/>
      <c r="HY100" s="100"/>
      <c r="HZ100" s="100"/>
    </row>
    <row r="101" spans="1:234" x14ac:dyDescent="0.25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1"/>
      <c r="BN101" s="101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1"/>
      <c r="BZ101" s="101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1"/>
      <c r="CM101" s="101"/>
      <c r="CN101" s="101"/>
      <c r="CO101" s="101"/>
      <c r="CP101" s="101"/>
      <c r="CQ101" s="101"/>
      <c r="CR101" s="101"/>
      <c r="CS101" s="101"/>
      <c r="CT101" s="101"/>
      <c r="CU101" s="101"/>
      <c r="CV101" s="101"/>
      <c r="CW101" s="101"/>
      <c r="CX101" s="101"/>
      <c r="CY101" s="101"/>
      <c r="CZ101" s="101"/>
      <c r="DA101" s="101"/>
      <c r="DB101" s="101"/>
      <c r="DC101" s="101"/>
      <c r="DD101" s="101"/>
      <c r="DE101" s="101"/>
      <c r="DF101" s="101"/>
      <c r="DG101" s="101"/>
      <c r="DH101" s="101"/>
      <c r="DI101" s="101"/>
      <c r="DJ101" s="101"/>
      <c r="DK101" s="101"/>
      <c r="DL101" s="101"/>
      <c r="DM101" s="101"/>
      <c r="DN101" s="101"/>
      <c r="DO101" s="101"/>
      <c r="DP101" s="101"/>
      <c r="DQ101" s="101"/>
      <c r="DR101" s="101"/>
      <c r="DS101" s="101"/>
      <c r="DT101" s="101"/>
      <c r="DU101" s="101"/>
      <c r="DV101" s="101"/>
      <c r="DW101" s="101"/>
      <c r="DX101" s="101"/>
      <c r="DY101" s="101"/>
      <c r="DZ101" s="101"/>
      <c r="EA101" s="101"/>
      <c r="EB101" s="101"/>
      <c r="EC101" s="101"/>
      <c r="ED101" s="101"/>
      <c r="EE101" s="101"/>
      <c r="EF101" s="101"/>
      <c r="EG101" s="101"/>
      <c r="EH101" s="101"/>
      <c r="EI101" s="101"/>
      <c r="EJ101" s="101"/>
      <c r="EK101" s="101"/>
      <c r="EL101" s="101"/>
      <c r="EM101" s="101"/>
      <c r="EN101" s="101"/>
      <c r="EO101" s="101"/>
      <c r="EP101" s="101"/>
      <c r="EQ101" s="101"/>
      <c r="ER101" s="101"/>
      <c r="ES101" s="101"/>
      <c r="ET101" s="101"/>
      <c r="EU101" s="101"/>
      <c r="EV101" s="101"/>
      <c r="EW101" s="101"/>
      <c r="EX101" s="101"/>
      <c r="EY101" s="101"/>
      <c r="EZ101" s="101"/>
      <c r="FA101" s="101"/>
      <c r="FB101" s="101"/>
      <c r="FC101" s="101"/>
      <c r="FD101" s="101"/>
      <c r="FE101" s="101"/>
      <c r="FF101" s="101"/>
      <c r="FG101" s="101"/>
      <c r="FH101" s="101"/>
      <c r="FI101" s="101"/>
      <c r="FJ101" s="101"/>
      <c r="FK101" s="101"/>
      <c r="FL101" s="101"/>
      <c r="FM101" s="101"/>
      <c r="FN101" s="101"/>
      <c r="FO101" s="101"/>
      <c r="FP101" s="101"/>
      <c r="FQ101" s="101"/>
      <c r="FR101" s="101"/>
      <c r="FS101" s="101"/>
      <c r="FT101" s="101"/>
      <c r="FU101" s="101"/>
      <c r="FV101" s="101"/>
      <c r="FW101" s="101"/>
      <c r="FX101" s="101"/>
      <c r="FY101" s="101"/>
      <c r="FZ101" s="101"/>
      <c r="GA101" s="101"/>
      <c r="GB101" s="101"/>
      <c r="GC101" s="101"/>
      <c r="GD101" s="101"/>
      <c r="GE101" s="101"/>
      <c r="GF101" s="101"/>
      <c r="GG101" s="101"/>
      <c r="GH101" s="101"/>
      <c r="GI101" s="101"/>
      <c r="GJ101" s="101"/>
      <c r="GK101" s="101"/>
      <c r="GL101" s="101"/>
      <c r="GM101" s="101"/>
      <c r="GN101" s="101"/>
      <c r="GO101" s="101"/>
      <c r="GP101" s="101"/>
      <c r="GQ101" s="101"/>
      <c r="GR101" s="101"/>
      <c r="GS101" s="101"/>
      <c r="GT101" s="101"/>
      <c r="GU101" s="101"/>
      <c r="GV101" s="101"/>
      <c r="GW101" s="101"/>
      <c r="GX101" s="101"/>
      <c r="GY101" s="101"/>
      <c r="GZ101" s="101"/>
      <c r="HA101" s="101"/>
      <c r="HB101" s="101"/>
      <c r="HC101" s="101"/>
      <c r="HD101" s="101"/>
      <c r="HE101" s="101"/>
      <c r="HF101" s="101"/>
      <c r="HG101" s="101"/>
      <c r="HH101" s="101"/>
      <c r="HI101" s="101"/>
      <c r="HJ101" s="101"/>
      <c r="HK101" s="101"/>
      <c r="HL101" s="101"/>
      <c r="HM101" s="101"/>
      <c r="HN101" s="101"/>
      <c r="HO101" s="101"/>
      <c r="HP101" s="101"/>
      <c r="HQ101" s="101"/>
      <c r="HR101" s="101"/>
      <c r="HS101" s="101"/>
      <c r="HT101" s="101"/>
      <c r="HU101" s="101"/>
      <c r="HV101" s="101"/>
      <c r="HW101" s="101"/>
      <c r="HX101" s="101"/>
      <c r="HY101" s="101"/>
      <c r="HZ101" s="101"/>
    </row>
    <row r="102" spans="1:234" x14ac:dyDescent="0.25">
      <c r="A102" s="102" t="s">
        <v>557</v>
      </c>
      <c r="FL102" s="103"/>
      <c r="FM102" s="103"/>
      <c r="FN102" s="103"/>
      <c r="FO102" s="103"/>
      <c r="FP102" s="103"/>
      <c r="FQ102" s="103"/>
      <c r="FR102" s="103"/>
      <c r="FS102" s="103"/>
      <c r="FT102" s="103"/>
      <c r="FU102" s="103"/>
      <c r="FV102" s="103"/>
      <c r="FW102" s="103"/>
      <c r="FX102" s="103"/>
      <c r="FY102" s="103"/>
      <c r="FZ102" s="103"/>
      <c r="GA102" s="103"/>
      <c r="GB102" s="103"/>
      <c r="GC102" s="103"/>
      <c r="GD102" s="103"/>
      <c r="GE102" s="103"/>
      <c r="GF102" s="103"/>
      <c r="GG102" s="103"/>
      <c r="GH102" s="103"/>
      <c r="GI102" s="103"/>
      <c r="GJ102" s="103"/>
      <c r="GK102" s="103"/>
      <c r="GL102" s="103"/>
      <c r="GM102" s="103"/>
      <c r="GN102" s="103"/>
      <c r="GO102" s="103"/>
      <c r="GP102" s="103"/>
      <c r="GQ102" s="103"/>
      <c r="GR102" s="103"/>
      <c r="GS102" s="103"/>
      <c r="GT102" s="103"/>
      <c r="GU102" s="103"/>
      <c r="GV102" s="103"/>
      <c r="GW102" s="103"/>
      <c r="GX102" s="103"/>
      <c r="GY102" s="103"/>
      <c r="GZ102" s="103"/>
      <c r="HA102" s="103"/>
      <c r="HB102" s="103"/>
      <c r="HC102" s="103"/>
      <c r="HD102" s="103"/>
      <c r="HE102" s="103"/>
      <c r="HF102" s="103"/>
      <c r="HG102" s="103"/>
      <c r="HH102" s="103"/>
      <c r="HI102" s="103"/>
      <c r="HJ102" s="103"/>
      <c r="HK102" s="103"/>
      <c r="HL102" s="103"/>
      <c r="HM102" s="103"/>
      <c r="HN102" s="103"/>
      <c r="HO102" s="103"/>
      <c r="HP102" s="103"/>
      <c r="HQ102" s="103"/>
      <c r="HR102" s="103"/>
      <c r="HS102" s="103"/>
      <c r="HT102" s="103"/>
      <c r="HU102" s="103"/>
      <c r="HV102" s="103"/>
      <c r="HW102" s="103"/>
      <c r="HX102" s="103"/>
      <c r="HY102" s="103"/>
      <c r="HZ102" s="103"/>
    </row>
    <row r="103" spans="1:234" x14ac:dyDescent="0.25">
      <c r="A103" s="103" t="s">
        <v>558</v>
      </c>
    </row>
    <row r="104" spans="1:234" x14ac:dyDescent="0.25">
      <c r="A104" s="103" t="s">
        <v>559</v>
      </c>
    </row>
    <row r="105" spans="1:234" x14ac:dyDescent="0.25">
      <c r="A105" s="104"/>
    </row>
    <row r="106" spans="1:234" x14ac:dyDescent="0.25">
      <c r="A106" s="103"/>
      <c r="FL106" s="105"/>
      <c r="FM106" s="105"/>
      <c r="FN106" s="105"/>
      <c r="FO106" s="105"/>
      <c r="FP106" s="105"/>
      <c r="FQ106" s="105"/>
      <c r="FR106" s="105"/>
      <c r="FS106" s="105"/>
      <c r="FT106" s="105"/>
      <c r="FU106" s="105"/>
      <c r="FV106" s="105"/>
      <c r="FW106" s="105"/>
      <c r="FX106" s="105"/>
      <c r="FY106" s="105"/>
      <c r="FZ106" s="105"/>
      <c r="GA106" s="105"/>
      <c r="GB106" s="105"/>
      <c r="GC106" s="105"/>
      <c r="GD106" s="105"/>
      <c r="GE106" s="105"/>
      <c r="GF106" s="105"/>
      <c r="GG106" s="105"/>
      <c r="GH106" s="105"/>
      <c r="GI106" s="105"/>
      <c r="GJ106" s="105"/>
      <c r="GK106" s="105"/>
      <c r="GL106" s="105"/>
      <c r="GM106" s="105"/>
      <c r="GN106" s="105"/>
      <c r="GO106" s="105"/>
      <c r="GP106" s="105"/>
      <c r="GQ106" s="105"/>
      <c r="GR106" s="105"/>
      <c r="GS106" s="105"/>
      <c r="GT106" s="105"/>
      <c r="GU106" s="105"/>
      <c r="GV106" s="105"/>
      <c r="GW106" s="105"/>
      <c r="GX106" s="105"/>
      <c r="GY106" s="105"/>
      <c r="GZ106" s="105"/>
      <c r="HA106" s="105"/>
      <c r="HB106" s="105"/>
      <c r="HC106" s="105"/>
      <c r="HD106" s="105"/>
      <c r="HE106" s="105"/>
      <c r="HF106" s="105"/>
      <c r="HG106" s="105"/>
      <c r="HH106" s="105"/>
      <c r="HI106" s="105"/>
      <c r="HJ106" s="105"/>
      <c r="HK106" s="105"/>
      <c r="HL106" s="105"/>
      <c r="HM106" s="105"/>
      <c r="HN106" s="105"/>
      <c r="HO106" s="105"/>
      <c r="HP106" s="105"/>
      <c r="HQ106" s="105"/>
      <c r="HR106" s="105"/>
      <c r="HS106" s="105"/>
      <c r="HT106" s="105"/>
      <c r="HU106" s="105"/>
      <c r="HV106" s="105"/>
      <c r="HW106" s="105"/>
      <c r="HX106" s="105"/>
      <c r="HY106" s="105"/>
      <c r="HZ106" s="105"/>
    </row>
    <row r="107" spans="1:234" x14ac:dyDescent="0.25">
      <c r="A107" s="106"/>
      <c r="FL107" s="105"/>
      <c r="FM107" s="105"/>
      <c r="FN107" s="105"/>
      <c r="FO107" s="105"/>
      <c r="FP107" s="105"/>
      <c r="FQ107" s="105"/>
      <c r="FR107" s="105"/>
      <c r="FS107" s="105"/>
      <c r="FT107" s="105"/>
      <c r="FU107" s="105"/>
      <c r="FV107" s="105"/>
      <c r="FW107" s="105"/>
      <c r="FX107" s="105"/>
      <c r="FY107" s="105"/>
      <c r="FZ107" s="105"/>
      <c r="GA107" s="105"/>
      <c r="GB107" s="105"/>
      <c r="GC107" s="105"/>
      <c r="GD107" s="105"/>
      <c r="GE107" s="105"/>
      <c r="GF107" s="105"/>
      <c r="GG107" s="105"/>
      <c r="GH107" s="105"/>
      <c r="GI107" s="105"/>
      <c r="GJ107" s="105"/>
      <c r="GK107" s="105"/>
      <c r="GL107" s="105"/>
      <c r="GM107" s="105"/>
      <c r="GN107" s="105"/>
      <c r="GO107" s="105"/>
      <c r="GP107" s="105"/>
      <c r="GQ107" s="105"/>
      <c r="GR107" s="105"/>
      <c r="GS107" s="105"/>
      <c r="GT107" s="105"/>
      <c r="GU107" s="105"/>
      <c r="GV107" s="105"/>
      <c r="GW107" s="105"/>
      <c r="GX107" s="105"/>
      <c r="GY107" s="105"/>
      <c r="GZ107" s="105"/>
      <c r="HA107" s="105"/>
      <c r="HB107" s="105"/>
      <c r="HC107" s="105"/>
      <c r="HD107" s="105"/>
      <c r="HE107" s="105"/>
      <c r="HF107" s="105"/>
      <c r="HG107" s="105"/>
      <c r="HH107" s="105"/>
      <c r="HI107" s="105"/>
      <c r="HJ107" s="105"/>
      <c r="HK107" s="105"/>
      <c r="HL107" s="105"/>
      <c r="HM107" s="105"/>
      <c r="HN107" s="105"/>
      <c r="HO107" s="105"/>
      <c r="HP107" s="105"/>
      <c r="HQ107" s="105"/>
      <c r="HR107" s="105"/>
      <c r="HS107" s="105"/>
      <c r="HT107" s="105"/>
      <c r="HU107" s="105"/>
      <c r="HV107" s="105"/>
      <c r="HW107" s="105"/>
      <c r="HX107" s="105"/>
      <c r="HY107" s="105"/>
      <c r="HZ107" s="105"/>
    </row>
    <row r="108" spans="1:234" x14ac:dyDescent="0.25">
      <c r="A108" s="107"/>
      <c r="FL108" s="105"/>
      <c r="FM108" s="105"/>
      <c r="FN108" s="105"/>
      <c r="FO108" s="105"/>
      <c r="FP108" s="105"/>
      <c r="FQ108" s="105"/>
      <c r="FR108" s="105"/>
      <c r="FS108" s="105"/>
      <c r="FT108" s="105"/>
      <c r="FU108" s="105"/>
      <c r="FV108" s="105"/>
      <c r="FW108" s="105"/>
      <c r="FX108" s="105"/>
      <c r="FY108" s="105"/>
      <c r="FZ108" s="105"/>
      <c r="GA108" s="105"/>
      <c r="GB108" s="105"/>
      <c r="GC108" s="105"/>
      <c r="GD108" s="105"/>
      <c r="GE108" s="105"/>
      <c r="GF108" s="105"/>
      <c r="GG108" s="105"/>
      <c r="GH108" s="105"/>
      <c r="GI108" s="105"/>
      <c r="GJ108" s="105"/>
      <c r="GK108" s="105"/>
      <c r="GL108" s="105"/>
      <c r="GM108" s="105"/>
      <c r="GN108" s="105"/>
      <c r="GO108" s="105"/>
      <c r="GP108" s="105"/>
      <c r="GQ108" s="105"/>
      <c r="GR108" s="105"/>
      <c r="GS108" s="105"/>
      <c r="GT108" s="105"/>
      <c r="GU108" s="105"/>
      <c r="GV108" s="105"/>
      <c r="GW108" s="105"/>
      <c r="GX108" s="105"/>
      <c r="GY108" s="105"/>
      <c r="GZ108" s="105"/>
      <c r="HA108" s="105"/>
      <c r="HB108" s="105"/>
      <c r="HC108" s="105"/>
      <c r="HD108" s="105"/>
      <c r="HE108" s="105"/>
      <c r="HF108" s="105"/>
      <c r="HG108" s="105"/>
      <c r="HH108" s="105"/>
      <c r="HI108" s="105"/>
      <c r="HJ108" s="105"/>
      <c r="HK108" s="105"/>
      <c r="HL108" s="105"/>
      <c r="HM108" s="105"/>
      <c r="HN108" s="105"/>
      <c r="HO108" s="105"/>
      <c r="HP108" s="105"/>
      <c r="HQ108" s="105"/>
      <c r="HR108" s="105"/>
      <c r="HS108" s="105"/>
      <c r="HT108" s="105"/>
      <c r="HU108" s="105"/>
      <c r="HV108" s="105"/>
      <c r="HW108" s="105"/>
      <c r="HX108" s="105"/>
      <c r="HY108" s="105"/>
      <c r="HZ108" s="105"/>
    </row>
    <row r="109" spans="1:234" x14ac:dyDescent="0.25">
      <c r="A109" s="108"/>
      <c r="FL109" s="105"/>
      <c r="FM109" s="105"/>
      <c r="FN109" s="105"/>
      <c r="FO109" s="105"/>
      <c r="FP109" s="105"/>
      <c r="FQ109" s="105"/>
      <c r="FR109" s="105"/>
      <c r="FS109" s="105"/>
      <c r="FT109" s="105"/>
      <c r="FU109" s="105"/>
      <c r="FV109" s="105"/>
      <c r="FW109" s="105"/>
      <c r="FX109" s="105"/>
      <c r="FY109" s="105"/>
      <c r="FZ109" s="105"/>
      <c r="GA109" s="105"/>
      <c r="GB109" s="105"/>
      <c r="GC109" s="105"/>
      <c r="GD109" s="105"/>
      <c r="GE109" s="105"/>
      <c r="GF109" s="105"/>
      <c r="GG109" s="105"/>
      <c r="GH109" s="105"/>
      <c r="GI109" s="105"/>
      <c r="GJ109" s="105"/>
      <c r="GK109" s="105"/>
      <c r="GL109" s="105"/>
      <c r="GM109" s="105"/>
      <c r="GN109" s="105"/>
      <c r="GO109" s="105"/>
      <c r="GP109" s="105"/>
      <c r="GQ109" s="105"/>
      <c r="GR109" s="105"/>
      <c r="GS109" s="105"/>
      <c r="GT109" s="105"/>
      <c r="GU109" s="105"/>
      <c r="GV109" s="105"/>
      <c r="GW109" s="105"/>
      <c r="GX109" s="105"/>
      <c r="GY109" s="105"/>
      <c r="GZ109" s="105"/>
      <c r="HA109" s="105"/>
      <c r="HB109" s="105"/>
      <c r="HC109" s="105"/>
      <c r="HD109" s="105"/>
      <c r="HE109" s="105"/>
      <c r="HF109" s="105"/>
      <c r="HG109" s="105"/>
      <c r="HH109" s="105"/>
      <c r="HI109" s="105"/>
      <c r="HJ109" s="105"/>
      <c r="HK109" s="105"/>
      <c r="HL109" s="105"/>
      <c r="HM109" s="105"/>
      <c r="HN109" s="105"/>
      <c r="HO109" s="105"/>
      <c r="HP109" s="105"/>
      <c r="HQ109" s="105"/>
      <c r="HR109" s="105"/>
      <c r="HS109" s="105"/>
      <c r="HT109" s="105"/>
      <c r="HU109" s="105"/>
      <c r="HV109" s="105"/>
      <c r="HW109" s="105"/>
      <c r="HX109" s="105"/>
      <c r="HY109" s="105"/>
      <c r="HZ109" s="105"/>
    </row>
    <row r="110" spans="1:234" x14ac:dyDescent="0.25">
      <c r="A110" s="103"/>
      <c r="FL110" s="105"/>
      <c r="FM110" s="105"/>
      <c r="FN110" s="105"/>
      <c r="FO110" s="105"/>
      <c r="FP110" s="105"/>
      <c r="FQ110" s="105"/>
      <c r="FR110" s="105"/>
      <c r="FS110" s="105"/>
      <c r="FT110" s="105"/>
      <c r="FU110" s="105"/>
      <c r="FV110" s="105"/>
      <c r="FW110" s="105"/>
      <c r="FX110" s="105"/>
      <c r="FY110" s="105"/>
      <c r="FZ110" s="105"/>
      <c r="GA110" s="105"/>
      <c r="GB110" s="105"/>
      <c r="GC110" s="105"/>
      <c r="GD110" s="105"/>
      <c r="GE110" s="105"/>
      <c r="GF110" s="105"/>
      <c r="GG110" s="105"/>
      <c r="GH110" s="105"/>
      <c r="GI110" s="105"/>
      <c r="GJ110" s="105"/>
      <c r="GK110" s="105"/>
      <c r="GL110" s="105"/>
      <c r="GM110" s="105"/>
      <c r="GN110" s="105"/>
      <c r="GO110" s="105"/>
      <c r="GP110" s="105"/>
      <c r="GQ110" s="105"/>
      <c r="GR110" s="105"/>
      <c r="GS110" s="105"/>
      <c r="GT110" s="105"/>
      <c r="GU110" s="105"/>
      <c r="GV110" s="105"/>
      <c r="GW110" s="105"/>
      <c r="GX110" s="105"/>
      <c r="GY110" s="105"/>
      <c r="GZ110" s="105"/>
      <c r="HA110" s="105"/>
      <c r="HB110" s="105"/>
      <c r="HC110" s="105"/>
      <c r="HD110" s="105"/>
      <c r="HE110" s="105"/>
      <c r="HF110" s="105"/>
      <c r="HG110" s="105"/>
      <c r="HH110" s="105"/>
      <c r="HI110" s="105"/>
      <c r="HJ110" s="105"/>
      <c r="HK110" s="105"/>
      <c r="HL110" s="105"/>
      <c r="HM110" s="105"/>
      <c r="HN110" s="105"/>
      <c r="HO110" s="105"/>
      <c r="HP110" s="105"/>
      <c r="HQ110" s="105"/>
      <c r="HR110" s="105"/>
      <c r="HS110" s="105"/>
      <c r="HT110" s="105"/>
      <c r="HU110" s="105"/>
      <c r="HV110" s="105"/>
      <c r="HW110" s="105"/>
      <c r="HX110" s="105"/>
      <c r="HY110" s="105"/>
      <c r="HZ110" s="105"/>
    </row>
    <row r="111" spans="1:234" x14ac:dyDescent="0.25">
      <c r="A111" s="103"/>
      <c r="FL111" s="105"/>
      <c r="FM111" s="105"/>
      <c r="FN111" s="105"/>
      <c r="FO111" s="105"/>
      <c r="FP111" s="105"/>
      <c r="FQ111" s="105"/>
      <c r="FR111" s="105"/>
      <c r="FS111" s="105"/>
      <c r="FT111" s="105"/>
      <c r="FU111" s="105"/>
      <c r="FV111" s="105"/>
      <c r="FW111" s="105"/>
      <c r="FX111" s="105"/>
      <c r="FY111" s="105"/>
      <c r="FZ111" s="105"/>
      <c r="GA111" s="105"/>
      <c r="GB111" s="105"/>
      <c r="GC111" s="105"/>
      <c r="GD111" s="105"/>
      <c r="GE111" s="105"/>
      <c r="GF111" s="105"/>
      <c r="GG111" s="105"/>
      <c r="GH111" s="105"/>
      <c r="GI111" s="105"/>
      <c r="GJ111" s="105"/>
      <c r="GK111" s="105"/>
      <c r="GL111" s="105"/>
      <c r="GM111" s="105"/>
      <c r="GN111" s="105"/>
      <c r="GO111" s="105"/>
      <c r="GP111" s="105"/>
      <c r="GQ111" s="105"/>
      <c r="GR111" s="105"/>
      <c r="GS111" s="105"/>
      <c r="GT111" s="105"/>
      <c r="GU111" s="105"/>
      <c r="GV111" s="105"/>
      <c r="GW111" s="105"/>
      <c r="GX111" s="105"/>
      <c r="GY111" s="105"/>
      <c r="GZ111" s="105"/>
      <c r="HA111" s="105"/>
      <c r="HB111" s="105"/>
      <c r="HC111" s="105"/>
      <c r="HD111" s="105"/>
      <c r="HE111" s="105"/>
      <c r="HF111" s="105"/>
      <c r="HG111" s="105"/>
      <c r="HH111" s="105"/>
      <c r="HI111" s="105"/>
      <c r="HJ111" s="105"/>
      <c r="HK111" s="105"/>
      <c r="HL111" s="105"/>
      <c r="HM111" s="105"/>
      <c r="HN111" s="105"/>
      <c r="HO111" s="105"/>
      <c r="HP111" s="105"/>
      <c r="HQ111" s="105"/>
      <c r="HR111" s="105"/>
      <c r="HS111" s="105"/>
      <c r="HT111" s="105"/>
      <c r="HU111" s="105"/>
      <c r="HV111" s="105"/>
      <c r="HW111" s="105"/>
      <c r="HX111" s="105"/>
      <c r="HY111" s="105"/>
      <c r="HZ111" s="105"/>
    </row>
    <row r="112" spans="1:234" x14ac:dyDescent="0.25">
      <c r="A112" s="103"/>
      <c r="FL112" s="105"/>
      <c r="FM112" s="105"/>
      <c r="FN112" s="105"/>
      <c r="FO112" s="105"/>
      <c r="FP112" s="105"/>
      <c r="FQ112" s="105"/>
      <c r="FR112" s="105"/>
      <c r="FS112" s="105"/>
      <c r="FT112" s="105"/>
      <c r="FU112" s="105"/>
      <c r="FV112" s="105"/>
      <c r="FW112" s="105"/>
      <c r="FX112" s="105"/>
      <c r="FY112" s="105"/>
      <c r="FZ112" s="105"/>
      <c r="GA112" s="105"/>
      <c r="GB112" s="105"/>
      <c r="GC112" s="105"/>
      <c r="GD112" s="105"/>
      <c r="GE112" s="105"/>
      <c r="GF112" s="105"/>
      <c r="GG112" s="105"/>
      <c r="GH112" s="105"/>
      <c r="GI112" s="105"/>
      <c r="GJ112" s="105"/>
      <c r="GK112" s="105"/>
      <c r="GL112" s="105"/>
      <c r="GM112" s="105"/>
      <c r="GN112" s="105"/>
      <c r="GO112" s="105"/>
      <c r="GP112" s="105"/>
      <c r="GQ112" s="105"/>
      <c r="GR112" s="105"/>
      <c r="GS112" s="105"/>
      <c r="GT112" s="105"/>
      <c r="GU112" s="105"/>
      <c r="GV112" s="105"/>
      <c r="GW112" s="105"/>
      <c r="GX112" s="105"/>
      <c r="GY112" s="105"/>
      <c r="GZ112" s="105"/>
      <c r="HA112" s="105"/>
      <c r="HB112" s="105"/>
      <c r="HC112" s="105"/>
      <c r="HD112" s="105"/>
      <c r="HE112" s="105"/>
      <c r="HF112" s="105"/>
      <c r="HG112" s="105"/>
      <c r="HH112" s="105"/>
      <c r="HI112" s="105"/>
      <c r="HJ112" s="105"/>
      <c r="HK112" s="105"/>
      <c r="HL112" s="105"/>
      <c r="HM112" s="105"/>
      <c r="HN112" s="105"/>
      <c r="HO112" s="105"/>
      <c r="HP112" s="105"/>
      <c r="HQ112" s="105"/>
      <c r="HR112" s="105"/>
      <c r="HS112" s="105"/>
      <c r="HT112" s="105"/>
      <c r="HU112" s="105"/>
      <c r="HV112" s="105"/>
      <c r="HW112" s="105"/>
      <c r="HX112" s="105"/>
      <c r="HY112" s="105"/>
      <c r="HZ112" s="105"/>
    </row>
  </sheetData>
  <autoFilter ref="A1:HZ112"/>
  <pageMargins left="0.31496062992125984" right="0.31496062992125984" top="0.74803149606299213" bottom="0.55118110236220474" header="0.11811023622047245" footer="0.11811023622047245"/>
  <pageSetup paperSize="9" scale="78" fitToHeight="0" orientation="landscape" r:id="rId1"/>
  <headerFooter>
    <oddFooter>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3</vt:i4>
      </vt:variant>
    </vt:vector>
  </HeadingPairs>
  <TitlesOfParts>
    <vt:vector size="6" baseType="lpstr">
      <vt:lpstr>Pril1</vt:lpstr>
      <vt:lpstr>Pril2</vt:lpstr>
      <vt:lpstr>Pril3</vt:lpstr>
      <vt:lpstr>Pril1!Печат_заглавия</vt:lpstr>
      <vt:lpstr>Pril2!Печат_заглавия</vt:lpstr>
      <vt:lpstr>Pril3!Печат_заглавия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2023-05-25T12:40:57Z</dcterms:modified>
</cp:coreProperties>
</file>