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udjet-docsD\BDGProcedure2023\ZaVtObS\"/>
    </mc:Choice>
  </mc:AlternateContent>
  <bookViews>
    <workbookView xWindow="0" yWindow="0" windowWidth="28800" windowHeight="11835"/>
  </bookViews>
  <sheets>
    <sheet name="прогноза общ.дълг" sheetId="6" r:id="rId1"/>
  </sheets>
  <definedNames>
    <definedName name="_xlnm.Print_Titles" localSheetId="0">'прогноза общ.дълг'!$11:$12</definedName>
  </definedNames>
  <calcPr calcId="152511"/>
</workbook>
</file>

<file path=xl/calcChain.xml><?xml version="1.0" encoding="utf-8"?>
<calcChain xmlns="http://schemas.openxmlformats.org/spreadsheetml/2006/main">
  <c r="F31" i="6" l="1"/>
  <c r="C14" i="6" l="1"/>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B67" i="6" l="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77" i="6" s="1"/>
  <c r="B64" i="6"/>
  <c r="B69" i="6"/>
  <c r="B53" i="6"/>
  <c r="F14" i="6" s="1"/>
  <c r="E14" i="6" s="1"/>
  <c r="E64" i="6"/>
  <c r="E55" i="6"/>
  <c r="F61" i="6"/>
  <c r="E61" i="6" s="1"/>
  <c r="I55" i="6" s="1"/>
  <c r="K72"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31.12.2021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31.12.2021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<sst xmlns="http://schemas.openxmlformats.org/spreadsheetml/2006/main" count="115" uniqueCount="66">
  <si>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</si>
  <si>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</si>
  <si>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</si>
  <si>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</si>
  <si>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</si>
  <si>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</si>
  <si>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</si>
  <si>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</si>
  <si>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</si>
  <si>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</si>
  <si>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</si>
  <si>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</si>
  <si>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</si>
  <si>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</si>
  <si>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</si>
  <si>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</si>
  <si>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</si>
  <si>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</si>
  <si>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</si>
  <si>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</si>
  <si>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</si>
  <si>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</si>
  <si>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</si>
  <si>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</si>
  <si>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</si>
  <si>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</si>
  <si>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</si>
  <si>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</si>
  <si>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</si>
  <si>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</si>
  <si>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</si>
  <si>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</si>
  <si>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</si>
  <si>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</si>
  <si>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</si>
  <si>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</si>
  <si>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</si>
  <si>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</si>
  <si>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</si>
  <si>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</si>
  <si>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</si>
  <si>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</si>
  <si>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</si>
  <si>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</si>
  <si>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</si>
  <si>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</si>
  <si>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</si>
  <si>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</si>
  <si>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</si>
  <si>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Версия за I етап</t>
  </si>
  <si>
    <t>2025 г.</t>
  </si>
  <si>
    <r>
      <t xml:space="preserve">намерения за сключване през 2023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</si>
  <si>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</si>
  <si>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31.12.2021 г. , от които произтичат задължения, представляващи общински дълг</t>
  </si>
  <si>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</si>
  <si>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</si>
  <si>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</si>
  <si>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1. В колона "по сключени към 31.12.2021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31.12.2021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</si>
  <si>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</si>
  <si>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t>
    </r>
  </si>
  <si>
    <t>(лева)</t>
  </si>
  <si>
    <t xml:space="preserve">         8. безлихвени заеми от друг първостепенен разпоредител с бюджет (напр. друга община)</t>
  </si>
  <si>
    <r>
      <t xml:space="preserve">по сключени през 2022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2022 г.</t>
    </r>
  </si>
  <si>
    <r>
      <t xml:space="preserve">2. За 2022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2022 г. до момента, като към тях се добавят и предвижданите такива за усвояване/плащане до края на 2022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01.01.2022 г. За 2023 г., 2024 г. и 2025 г. се посочва предвижданото движение по дълга (усвоявания и плащания) за съответната година.</t>
    </r>
  </si>
  <si>
    <t>за общинския дълг (вкл. и намеренията за поемане на нов дълг) и на разходите за лихви по него за периода 2023-2025 г. на община  ВЕЛИКО ТЪРНОВО</t>
  </si>
  <si>
    <t>Изготвил: Р. Колева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</si>
</sst>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92"/>
  <sheetViews>
    <sheetView tabSelected="1" zoomScale="80" zoomScaleNormal="80" workbookViewId="0">
      <pane ySplit="12" topLeftCell="A76" activePane="bottomLeft" state="frozen"/>
      <selection pane="bottomLeft" activeCell="F94" sqref="F94"/>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7" t="s">
        <v>29</v>
      </c>
      <c r="M3" s="67"/>
    </row>
    <row r="4" spans="1:13" ht="18.75" x14ac:dyDescent="0.3">
      <c r="A4" s="68" t="s">
        <v>28</v>
      </c>
      <c r="B4" s="68"/>
      <c r="C4" s="68"/>
      <c r="D4" s="68"/>
      <c r="E4" s="68"/>
      <c r="F4" s="68"/>
      <c r="G4" s="68"/>
      <c r="H4" s="68"/>
      <c r="I4" s="68"/>
      <c r="J4" s="68"/>
      <c r="K4" s="68"/>
      <c r="L4" s="68"/>
      <c r="M4" s="68"/>
    </row>
    <row r="5" spans="1:13" ht="16.5" x14ac:dyDescent="0.25">
      <c r="A5" s="69" t="s">
        <v>64</v>
      </c>
      <c r="B5" s="69"/>
      <c r="C5" s="69"/>
      <c r="D5" s="69"/>
      <c r="E5" s="69"/>
      <c r="F5" s="69"/>
      <c r="G5" s="69"/>
      <c r="H5" s="69"/>
      <c r="I5" s="69"/>
      <c r="J5" s="69"/>
      <c r="K5" s="69"/>
      <c r="L5" s="69"/>
      <c r="M5" s="69"/>
    </row>
    <row r="6" spans="1:13" ht="17.25" thickBot="1" x14ac:dyDescent="0.3">
      <c r="A6" s="70"/>
      <c r="B6" s="70"/>
      <c r="C6" s="70"/>
      <c r="D6" s="70"/>
      <c r="E6" s="70"/>
      <c r="F6" s="70"/>
      <c r="G6" s="70"/>
      <c r="H6" s="70"/>
      <c r="I6" s="70"/>
      <c r="J6" s="70"/>
      <c r="K6" s="70"/>
      <c r="L6" s="70"/>
      <c r="M6" s="70"/>
    </row>
    <row r="7" spans="1:13" s="11" customFormat="1" ht="17.25" thickBot="1" x14ac:dyDescent="0.3">
      <c r="A7" s="12"/>
      <c r="B7" s="12"/>
      <c r="C7" s="12"/>
      <c r="D7" s="12"/>
      <c r="E7" s="12"/>
      <c r="F7" s="12"/>
      <c r="G7" s="12"/>
      <c r="H7" s="12"/>
      <c r="I7" s="12"/>
      <c r="J7" s="12"/>
      <c r="K7" s="70" t="s">
        <v>27</v>
      </c>
      <c r="L7" s="71"/>
      <c r="M7" s="16">
        <v>5401</v>
      </c>
    </row>
    <row r="8" spans="1:13" s="11" customFormat="1" ht="16.5" x14ac:dyDescent="0.25">
      <c r="A8" s="53" t="s">
        <v>49</v>
      </c>
      <c r="B8" s="12"/>
      <c r="C8" s="12"/>
      <c r="D8" s="12"/>
      <c r="E8" s="12"/>
      <c r="F8" s="12"/>
      <c r="G8" s="12"/>
      <c r="H8" s="12"/>
      <c r="I8" s="12"/>
      <c r="J8" s="12"/>
      <c r="K8" s="14"/>
      <c r="L8" s="15"/>
      <c r="M8" s="13"/>
    </row>
    <row r="9" spans="1:13" s="11" customFormat="1" x14ac:dyDescent="0.2"/>
    <row r="10" spans="1:13" s="11" customFormat="1" ht="18" thickBot="1" x14ac:dyDescent="0.35">
      <c r="M10" s="27" t="s">
        <v>60</v>
      </c>
    </row>
    <row r="11" spans="1:13" ht="15.75" x14ac:dyDescent="0.2">
      <c r="A11" s="72" t="s">
        <v>26</v>
      </c>
      <c r="B11" s="74" t="s">
        <v>42</v>
      </c>
      <c r="C11" s="56" t="s">
        <v>25</v>
      </c>
      <c r="D11" s="57"/>
      <c r="E11" s="58" t="s">
        <v>43</v>
      </c>
      <c r="F11" s="56" t="s">
        <v>25</v>
      </c>
      <c r="G11" s="57"/>
      <c r="H11" s="58" t="s">
        <v>44</v>
      </c>
      <c r="I11" s="56" t="s">
        <v>25</v>
      </c>
      <c r="J11" s="57"/>
      <c r="K11" s="58" t="s">
        <v>50</v>
      </c>
      <c r="L11" s="56" t="s">
        <v>25</v>
      </c>
      <c r="M11" s="60"/>
    </row>
    <row r="12" spans="1:13" ht="162.75" customHeight="1" thickBot="1" x14ac:dyDescent="0.25">
      <c r="A12" s="73"/>
      <c r="B12" s="75"/>
      <c r="C12" s="28" t="s">
        <v>53</v>
      </c>
      <c r="D12" s="28" t="s">
        <v>62</v>
      </c>
      <c r="E12" s="59"/>
      <c r="F12" s="28" t="s">
        <v>54</v>
      </c>
      <c r="G12" s="28" t="s">
        <v>51</v>
      </c>
      <c r="H12" s="59"/>
      <c r="I12" s="28" t="s">
        <v>55</v>
      </c>
      <c r="J12" s="28" t="s">
        <v>48</v>
      </c>
      <c r="K12" s="59"/>
      <c r="L12" s="28" t="s">
        <v>56</v>
      </c>
      <c r="M12" s="28" t="s">
        <v>52</v>
      </c>
    </row>
    <row r="13" spans="1:13" ht="32.25" customHeight="1" x14ac:dyDescent="0.2">
      <c r="A13" s="61" t="s">
        <v>38</v>
      </c>
      <c r="B13" s="62"/>
      <c r="C13" s="62"/>
      <c r="D13" s="62"/>
      <c r="E13" s="62"/>
      <c r="F13" s="62"/>
      <c r="G13" s="62"/>
      <c r="H13" s="62"/>
      <c r="I13" s="62"/>
      <c r="J13" s="62"/>
      <c r="K13" s="62"/>
      <c r="L13" s="62"/>
      <c r="M13" s="63"/>
    </row>
    <row r="14" spans="1:13" ht="21" customHeight="1" thickBot="1" x14ac:dyDescent="0.3">
      <c r="A14" s="29" t="s">
        <v>6</v>
      </c>
      <c r="B14" s="30">
        <f>+C14</f>
        <v>1925442</v>
      </c>
      <c r="C14" s="17">
        <f>1353843+272762+298837</f>
        <v>1925442</v>
      </c>
      <c r="D14" s="38" t="s">
        <v>5</v>
      </c>
      <c r="E14" s="35">
        <f>+F14</f>
        <v>15857537</v>
      </c>
      <c r="F14" s="35">
        <f>+B53</f>
        <v>15857537</v>
      </c>
      <c r="G14" s="39" t="s">
        <v>5</v>
      </c>
      <c r="H14" s="35">
        <f>+I14</f>
        <v>13618907</v>
      </c>
      <c r="I14" s="30">
        <f>+E53</f>
        <v>13618907</v>
      </c>
      <c r="J14" s="39" t="s">
        <v>5</v>
      </c>
      <c r="K14" s="35">
        <f>+L14</f>
        <v>13189039</v>
      </c>
      <c r="L14" s="30">
        <f>+H53</f>
        <v>13189039</v>
      </c>
      <c r="M14" s="40" t="s">
        <v>5</v>
      </c>
    </row>
    <row r="15" spans="1:13" ht="21" customHeight="1" x14ac:dyDescent="0.25">
      <c r="A15" s="31" t="s">
        <v>30</v>
      </c>
      <c r="B15" s="32">
        <f t="shared" ref="B15:B53" si="0">+C15+D15</f>
        <v>13932095</v>
      </c>
      <c r="C15" s="35">
        <f>+C16+C20+C24+C28+C32+C36+C40+C44+C48</f>
        <v>-399861</v>
      </c>
      <c r="D15" s="32">
        <f>+D16+D20+D24+D28+D32+D36+D40+D44+D48</f>
        <v>14331956</v>
      </c>
      <c r="E15" s="32">
        <f t="shared" ref="E15:E53" si="1">+F15+G15</f>
        <v>-2238630</v>
      </c>
      <c r="F15" s="32">
        <f>+F16+F20+F24+F28+F32+F36+F40+F44+F48</f>
        <v>-3238630</v>
      </c>
      <c r="G15" s="32">
        <f>+G16+G20+G24+G28+G32+G36+G40+G44+G48</f>
        <v>1000000</v>
      </c>
      <c r="H15" s="32">
        <f t="shared" ref="H15:H53" si="2">+I15+J15</f>
        <v>-429868</v>
      </c>
      <c r="I15" s="32">
        <f>+I16+I20+I24+I28+I32+I36+I40+I44+I48</f>
        <v>-1429868</v>
      </c>
      <c r="J15" s="32">
        <f>+J16+J20+J24+J28+J32+J36+J40+J44+J48</f>
        <v>1000000</v>
      </c>
      <c r="K15" s="32">
        <f t="shared" ref="K15:K53" si="3">+L15+M15</f>
        <v>-719868</v>
      </c>
      <c r="L15" s="32">
        <f>+L16+L20+L24+L28+L32+L36+L40+L44+L48</f>
        <v>-1719868</v>
      </c>
      <c r="M15" s="36">
        <f>+M16+M20+M24+M28+M32+M36+M40+M44+M48</f>
        <v>1000000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1646157</v>
      </c>
      <c r="C24" s="34">
        <f>+C25-C26</f>
        <v>-1353843</v>
      </c>
      <c r="D24" s="34">
        <f>+D25-D26</f>
        <v>3000000</v>
      </c>
      <c r="E24" s="34">
        <f t="shared" si="1"/>
        <v>-2000000</v>
      </c>
      <c r="F24" s="34">
        <f>+F25-F26</f>
        <v>-3000000</v>
      </c>
      <c r="G24" s="34">
        <f>+G25-G26</f>
        <v>1000000</v>
      </c>
      <c r="H24" s="34">
        <f t="shared" si="2"/>
        <v>0</v>
      </c>
      <c r="I24" s="34">
        <f>+I25-I26</f>
        <v>-1000000</v>
      </c>
      <c r="J24" s="34">
        <f>+J25-J26</f>
        <v>1000000</v>
      </c>
      <c r="K24" s="34">
        <f t="shared" si="3"/>
        <v>0</v>
      </c>
      <c r="L24" s="34">
        <f>+L25-L26</f>
        <v>-1000000</v>
      </c>
      <c r="M24" s="37">
        <f>+M25-M26</f>
        <v>1000000</v>
      </c>
    </row>
    <row r="25" spans="1:13" ht="21" customHeight="1" x14ac:dyDescent="0.25">
      <c r="A25" s="10" t="s">
        <v>11</v>
      </c>
      <c r="B25" s="34">
        <f t="shared" si="0"/>
        <v>4646157</v>
      </c>
      <c r="C25" s="18">
        <v>1646157</v>
      </c>
      <c r="D25" s="18">
        <v>3000000</v>
      </c>
      <c r="E25" s="34">
        <f t="shared" si="1"/>
        <v>1000000</v>
      </c>
      <c r="F25" s="18"/>
      <c r="G25" s="18">
        <v>1000000</v>
      </c>
      <c r="H25" s="34">
        <f t="shared" si="2"/>
        <v>3000000</v>
      </c>
      <c r="I25" s="19">
        <v>1000000</v>
      </c>
      <c r="J25" s="19">
        <v>2000000</v>
      </c>
      <c r="K25" s="34">
        <f t="shared" si="3"/>
        <v>3000000</v>
      </c>
      <c r="L25" s="19"/>
      <c r="M25" s="20">
        <v>3000000</v>
      </c>
    </row>
    <row r="26" spans="1:13" ht="21" customHeight="1" x14ac:dyDescent="0.25">
      <c r="A26" s="10" t="s">
        <v>10</v>
      </c>
      <c r="B26" s="34">
        <f t="shared" si="0"/>
        <v>3000000</v>
      </c>
      <c r="C26" s="18">
        <v>3000000</v>
      </c>
      <c r="D26" s="18"/>
      <c r="E26" s="34">
        <f t="shared" si="1"/>
        <v>3000000</v>
      </c>
      <c r="F26" s="18">
        <v>3000000</v>
      </c>
      <c r="G26" s="18"/>
      <c r="H26" s="34">
        <f t="shared" si="2"/>
        <v>3000000</v>
      </c>
      <c r="I26" s="19">
        <v>2000000</v>
      </c>
      <c r="J26" s="19">
        <v>1000000</v>
      </c>
      <c r="K26" s="34">
        <f t="shared" si="3"/>
        <v>3000000</v>
      </c>
      <c r="L26" s="19">
        <v>1000000</v>
      </c>
      <c r="M26" s="20">
        <v>2000000</v>
      </c>
    </row>
    <row r="27" spans="1:13" ht="21" customHeight="1" x14ac:dyDescent="0.25">
      <c r="A27" s="10" t="s">
        <v>18</v>
      </c>
      <c r="B27" s="34">
        <f t="shared" si="0"/>
        <v>14000</v>
      </c>
      <c r="C27" s="18">
        <v>10000</v>
      </c>
      <c r="D27" s="18">
        <v>4000</v>
      </c>
      <c r="E27" s="34">
        <f t="shared" si="1"/>
        <v>10000</v>
      </c>
      <c r="F27" s="18">
        <v>7000</v>
      </c>
      <c r="G27" s="18">
        <v>3000</v>
      </c>
      <c r="H27" s="34">
        <f t="shared" si="2"/>
        <v>10000</v>
      </c>
      <c r="I27" s="19">
        <v>7000</v>
      </c>
      <c r="J27" s="19">
        <v>3000</v>
      </c>
      <c r="K27" s="34">
        <f t="shared" si="3"/>
        <v>10000</v>
      </c>
      <c r="L27" s="19">
        <v>7000</v>
      </c>
      <c r="M27" s="20">
        <v>3000</v>
      </c>
    </row>
    <row r="28" spans="1:13" ht="63" x14ac:dyDescent="0.25">
      <c r="A28" s="33" t="s">
        <v>34</v>
      </c>
      <c r="B28" s="34">
        <f t="shared" si="0"/>
        <v>11157956</v>
      </c>
      <c r="C28" s="34">
        <f>+C29-C30</f>
        <v>-174000</v>
      </c>
      <c r="D28" s="34">
        <f>+D29-D30</f>
        <v>11331956</v>
      </c>
      <c r="E28" s="34">
        <f t="shared" si="1"/>
        <v>-98762</v>
      </c>
      <c r="F28" s="34">
        <f>+F29-F30</f>
        <v>-98762</v>
      </c>
      <c r="G28" s="34">
        <f>+G29-G30</f>
        <v>0</v>
      </c>
      <c r="H28" s="34">
        <f t="shared" si="2"/>
        <v>-284000</v>
      </c>
      <c r="I28" s="34">
        <f>+I29-I30</f>
        <v>-284000</v>
      </c>
      <c r="J28" s="34">
        <f>+J29-J30</f>
        <v>0</v>
      </c>
      <c r="K28" s="34">
        <f t="shared" si="3"/>
        <v>-568000</v>
      </c>
      <c r="L28" s="34">
        <f>+L29-L30</f>
        <v>-568000</v>
      </c>
      <c r="M28" s="37">
        <f>+M29-M30</f>
        <v>0</v>
      </c>
    </row>
    <row r="29" spans="1:13" ht="21" customHeight="1" x14ac:dyDescent="0.25">
      <c r="A29" s="10" t="s">
        <v>11</v>
      </c>
      <c r="B29" s="34">
        <f t="shared" si="0"/>
        <v>11331956</v>
      </c>
      <c r="C29" s="18"/>
      <c r="D29" s="18">
        <v>11331956</v>
      </c>
      <c r="E29" s="34">
        <f t="shared" si="1"/>
        <v>0</v>
      </c>
      <c r="F29" s="18"/>
      <c r="G29" s="18"/>
      <c r="H29" s="34">
        <f t="shared" si="2"/>
        <v>0</v>
      </c>
      <c r="I29" s="19"/>
      <c r="J29" s="19"/>
      <c r="K29" s="34">
        <f t="shared" si="3"/>
        <v>0</v>
      </c>
      <c r="L29" s="19"/>
      <c r="M29" s="20"/>
    </row>
    <row r="30" spans="1:13" ht="21" customHeight="1" x14ac:dyDescent="0.25">
      <c r="A30" s="10" t="s">
        <v>10</v>
      </c>
      <c r="B30" s="34">
        <f t="shared" si="0"/>
        <v>174000</v>
      </c>
      <c r="C30" s="18">
        <v>174000</v>
      </c>
      <c r="D30" s="18"/>
      <c r="E30" s="34">
        <f t="shared" si="1"/>
        <v>98762</v>
      </c>
      <c r="F30" s="18">
        <v>98762</v>
      </c>
      <c r="G30" s="18"/>
      <c r="H30" s="34">
        <f t="shared" si="2"/>
        <v>284000</v>
      </c>
      <c r="I30" s="19">
        <v>284000</v>
      </c>
      <c r="J30" s="19"/>
      <c r="K30" s="34">
        <f t="shared" si="3"/>
        <v>568000</v>
      </c>
      <c r="L30" s="19">
        <v>568000</v>
      </c>
      <c r="M30" s="20"/>
    </row>
    <row r="31" spans="1:13" ht="21" customHeight="1" x14ac:dyDescent="0.25">
      <c r="A31" s="10" t="s">
        <v>18</v>
      </c>
      <c r="B31" s="34">
        <f t="shared" si="0"/>
        <v>170000</v>
      </c>
      <c r="C31" s="18">
        <v>8000</v>
      </c>
      <c r="D31" s="18">
        <v>162000</v>
      </c>
      <c r="E31" s="34">
        <f t="shared" si="1"/>
        <v>170000</v>
      </c>
      <c r="F31" s="18">
        <f>8000+162000</f>
        <v>170000</v>
      </c>
      <c r="G31" s="18"/>
      <c r="H31" s="34">
        <f t="shared" si="2"/>
        <v>170000</v>
      </c>
      <c r="I31" s="19">
        <v>170000</v>
      </c>
      <c r="J31" s="19"/>
      <c r="K31" s="34">
        <f t="shared" si="3"/>
        <v>170000</v>
      </c>
      <c r="L31" s="19">
        <v>170000</v>
      </c>
      <c r="M31" s="20"/>
    </row>
    <row r="32" spans="1:13" ht="47.25" x14ac:dyDescent="0.25">
      <c r="A32" s="33" t="s">
        <v>33</v>
      </c>
      <c r="B32" s="34">
        <f t="shared" si="0"/>
        <v>1127982</v>
      </c>
      <c r="C32" s="34">
        <f>+C33-C34</f>
        <v>1127982</v>
      </c>
      <c r="D32" s="34">
        <f>+D33-D34</f>
        <v>0</v>
      </c>
      <c r="E32" s="34">
        <f t="shared" si="1"/>
        <v>-139868</v>
      </c>
      <c r="F32" s="34">
        <f>+F33-F34</f>
        <v>-139868</v>
      </c>
      <c r="G32" s="34">
        <f>+G33-G34</f>
        <v>0</v>
      </c>
      <c r="H32" s="34">
        <f t="shared" si="2"/>
        <v>-145868</v>
      </c>
      <c r="I32" s="34">
        <f>+I33-I34</f>
        <v>-145868</v>
      </c>
      <c r="J32" s="34">
        <f>+J33-J34</f>
        <v>0</v>
      </c>
      <c r="K32" s="34">
        <f t="shared" si="3"/>
        <v>-151868</v>
      </c>
      <c r="L32" s="34">
        <f>+L33-L34</f>
        <v>-151868</v>
      </c>
      <c r="M32" s="37">
        <f>+M33-M34</f>
        <v>0</v>
      </c>
    </row>
    <row r="33" spans="1:13" ht="21" customHeight="1" x14ac:dyDescent="0.25">
      <c r="A33" s="10" t="s">
        <v>11</v>
      </c>
      <c r="B33" s="34">
        <f t="shared" si="0"/>
        <v>1139737</v>
      </c>
      <c r="C33" s="18">
        <v>1139737</v>
      </c>
      <c r="D33" s="18"/>
      <c r="E33" s="34">
        <f t="shared" si="1"/>
        <v>0</v>
      </c>
      <c r="F33" s="18"/>
      <c r="G33" s="18"/>
      <c r="H33" s="34">
        <f t="shared" si="2"/>
        <v>0</v>
      </c>
      <c r="I33" s="19"/>
      <c r="J33" s="19"/>
      <c r="K33" s="34">
        <f t="shared" si="3"/>
        <v>0</v>
      </c>
      <c r="L33" s="19"/>
      <c r="M33" s="20"/>
    </row>
    <row r="34" spans="1:13" ht="21" customHeight="1" x14ac:dyDescent="0.25">
      <c r="A34" s="10" t="s">
        <v>10</v>
      </c>
      <c r="B34" s="34">
        <f t="shared" si="0"/>
        <v>11755</v>
      </c>
      <c r="C34" s="18">
        <v>11755</v>
      </c>
      <c r="D34" s="18"/>
      <c r="E34" s="34">
        <f t="shared" si="1"/>
        <v>139868</v>
      </c>
      <c r="F34" s="18">
        <v>139868</v>
      </c>
      <c r="G34" s="18"/>
      <c r="H34" s="34">
        <f t="shared" si="2"/>
        <v>145868</v>
      </c>
      <c r="I34" s="19">
        <v>145868</v>
      </c>
      <c r="J34" s="19"/>
      <c r="K34" s="34">
        <f t="shared" si="3"/>
        <v>151868</v>
      </c>
      <c r="L34" s="19">
        <v>151868</v>
      </c>
      <c r="M34" s="20"/>
    </row>
    <row r="35" spans="1:13" ht="21" customHeight="1" x14ac:dyDescent="0.25">
      <c r="A35" s="10" t="s">
        <v>18</v>
      </c>
      <c r="B35" s="34">
        <f t="shared" si="0"/>
        <v>14100</v>
      </c>
      <c r="C35" s="18">
        <v>14100</v>
      </c>
      <c r="D35" s="18"/>
      <c r="E35" s="34">
        <f t="shared" si="1"/>
        <v>14100</v>
      </c>
      <c r="F35" s="18">
        <v>14100</v>
      </c>
      <c r="G35" s="18"/>
      <c r="H35" s="34">
        <f t="shared" si="2"/>
        <v>14100</v>
      </c>
      <c r="I35" s="19">
        <v>14100</v>
      </c>
      <c r="J35" s="19"/>
      <c r="K35" s="34">
        <f t="shared" si="3"/>
        <v>14100</v>
      </c>
      <c r="L35" s="19">
        <v>14100</v>
      </c>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46</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61</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15857537</v>
      </c>
      <c r="C53" s="42">
        <f>+C14+C15+C52</f>
        <v>1525581</v>
      </c>
      <c r="D53" s="42">
        <f>+D15+D52</f>
        <v>14331956</v>
      </c>
      <c r="E53" s="42">
        <f t="shared" si="1"/>
        <v>13618907</v>
      </c>
      <c r="F53" s="42">
        <f>+F14+F15+F52</f>
        <v>12618907</v>
      </c>
      <c r="G53" s="42">
        <f>+G15+G52</f>
        <v>1000000</v>
      </c>
      <c r="H53" s="42">
        <f t="shared" si="2"/>
        <v>13189039</v>
      </c>
      <c r="I53" s="42">
        <f>+I14+I15+I52</f>
        <v>12189039</v>
      </c>
      <c r="J53" s="42">
        <f>+J15+J52</f>
        <v>1000000</v>
      </c>
      <c r="K53" s="42">
        <f t="shared" si="3"/>
        <v>12469171</v>
      </c>
      <c r="L53" s="42">
        <f>+L14+L15+L52</f>
        <v>11469171</v>
      </c>
      <c r="M53" s="43">
        <f>+M15+M52</f>
        <v>1000000</v>
      </c>
      <c r="O53" s="9"/>
    </row>
    <row r="54" spans="1:15" s="7" customFormat="1" ht="21" customHeight="1" x14ac:dyDescent="0.2">
      <c r="A54" s="61" t="s">
        <v>47</v>
      </c>
      <c r="B54" s="62"/>
      <c r="C54" s="62"/>
      <c r="D54" s="62"/>
      <c r="E54" s="62"/>
      <c r="F54" s="62"/>
      <c r="G54" s="62"/>
      <c r="H54" s="62"/>
      <c r="I54" s="62"/>
      <c r="J54" s="62"/>
      <c r="K54" s="62"/>
      <c r="L54" s="62"/>
      <c r="M54" s="63"/>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64" t="s">
        <v>32</v>
      </c>
      <c r="B62" s="65"/>
      <c r="C62" s="65"/>
      <c r="D62" s="65"/>
      <c r="E62" s="65"/>
      <c r="F62" s="65"/>
      <c r="G62" s="65"/>
      <c r="H62" s="65"/>
      <c r="I62" s="65"/>
      <c r="J62" s="65"/>
      <c r="K62" s="65"/>
      <c r="L62" s="65"/>
      <c r="M62" s="66"/>
    </row>
    <row r="63" spans="1:15" ht="21" customHeight="1" x14ac:dyDescent="0.25">
      <c r="A63" s="29" t="s">
        <v>6</v>
      </c>
      <c r="B63" s="35">
        <f>+C63</f>
        <v>1925442</v>
      </c>
      <c r="C63" s="35">
        <f>+C55+C14</f>
        <v>1925442</v>
      </c>
      <c r="D63" s="39" t="s">
        <v>5</v>
      </c>
      <c r="E63" s="35">
        <f>+F63</f>
        <v>15857537</v>
      </c>
      <c r="F63" s="35">
        <f>+F55+F14</f>
        <v>15857537</v>
      </c>
      <c r="G63" s="39" t="s">
        <v>5</v>
      </c>
      <c r="H63" s="35">
        <f>+I63</f>
        <v>13618907</v>
      </c>
      <c r="I63" s="35">
        <f>+I55+I14</f>
        <v>13618907</v>
      </c>
      <c r="J63" s="39" t="s">
        <v>5</v>
      </c>
      <c r="K63" s="35">
        <f>+L63</f>
        <v>13189039</v>
      </c>
      <c r="L63" s="35">
        <f>+L55+L14</f>
        <v>13189039</v>
      </c>
      <c r="M63" s="40" t="s">
        <v>5</v>
      </c>
    </row>
    <row r="64" spans="1:15" s="7" customFormat="1" ht="21" customHeight="1" x14ac:dyDescent="0.25">
      <c r="A64" s="31" t="s">
        <v>30</v>
      </c>
      <c r="B64" s="32">
        <f t="shared" ref="B64:B69" si="8">+C64+D64</f>
        <v>13932095</v>
      </c>
      <c r="C64" s="32">
        <f>+C56+C15</f>
        <v>-399861</v>
      </c>
      <c r="D64" s="32">
        <f>+D56+D15</f>
        <v>14331956</v>
      </c>
      <c r="E64" s="32">
        <f t="shared" ref="E64:E69" si="9">+F64+G64</f>
        <v>-2238630</v>
      </c>
      <c r="F64" s="32">
        <f>+F56+F15</f>
        <v>-3238630</v>
      </c>
      <c r="G64" s="32">
        <f>+G56+G15</f>
        <v>1000000</v>
      </c>
      <c r="H64" s="32">
        <f t="shared" ref="H64:H69" si="10">+I64+J64</f>
        <v>-429868</v>
      </c>
      <c r="I64" s="32">
        <f>+I56+I15</f>
        <v>-1429868</v>
      </c>
      <c r="J64" s="32">
        <f>+J56+J15</f>
        <v>1000000</v>
      </c>
      <c r="K64" s="32">
        <f t="shared" ref="K64:K69" si="11">+L64+M64</f>
        <v>-719868</v>
      </c>
      <c r="L64" s="32">
        <f>+L56+L15</f>
        <v>-1719868</v>
      </c>
      <c r="M64" s="36">
        <f>+M56+M15</f>
        <v>1000000</v>
      </c>
    </row>
    <row r="65" spans="1:15" s="7" customFormat="1" ht="21" customHeight="1" x14ac:dyDescent="0.25">
      <c r="A65" s="31" t="s">
        <v>4</v>
      </c>
      <c r="B65" s="32">
        <f t="shared" si="8"/>
        <v>17117850</v>
      </c>
      <c r="C65" s="32">
        <f t="shared" ref="C65:D67" si="12">+C17+C21+C25+C29+C33+C37+C41+C45+C49+C57</f>
        <v>2785894</v>
      </c>
      <c r="D65" s="32">
        <f t="shared" si="12"/>
        <v>14331956</v>
      </c>
      <c r="E65" s="32">
        <f t="shared" si="9"/>
        <v>1000000</v>
      </c>
      <c r="F65" s="32">
        <f t="shared" ref="F65:G67" si="13">+F17+F21+F25+F29+F33+F37+F41+F45+F49+F57</f>
        <v>0</v>
      </c>
      <c r="G65" s="32">
        <f t="shared" si="13"/>
        <v>1000000</v>
      </c>
      <c r="H65" s="32">
        <f t="shared" si="10"/>
        <v>3000000</v>
      </c>
      <c r="I65" s="32">
        <f t="shared" ref="I65:J67" si="14">+I17+I21+I25+I29+I33+I37+I41+I45+I49+I57</f>
        <v>1000000</v>
      </c>
      <c r="J65" s="32">
        <f t="shared" si="14"/>
        <v>2000000</v>
      </c>
      <c r="K65" s="32">
        <f t="shared" si="11"/>
        <v>3000000</v>
      </c>
      <c r="L65" s="32">
        <f t="shared" ref="L65:M67" si="15">+L17+L21+L25+L29+L33+L37+L41+L45+L49+L57</f>
        <v>0</v>
      </c>
      <c r="M65" s="36">
        <f t="shared" si="15"/>
        <v>3000000</v>
      </c>
    </row>
    <row r="66" spans="1:15" s="7" customFormat="1" ht="21" customHeight="1" x14ac:dyDescent="0.25">
      <c r="A66" s="31" t="s">
        <v>3</v>
      </c>
      <c r="B66" s="32">
        <f t="shared" si="8"/>
        <v>3185755</v>
      </c>
      <c r="C66" s="32">
        <f t="shared" si="12"/>
        <v>3185755</v>
      </c>
      <c r="D66" s="32">
        <f t="shared" si="12"/>
        <v>0</v>
      </c>
      <c r="E66" s="32">
        <f t="shared" si="9"/>
        <v>3238630</v>
      </c>
      <c r="F66" s="32">
        <f t="shared" si="13"/>
        <v>3238630</v>
      </c>
      <c r="G66" s="32">
        <f t="shared" si="13"/>
        <v>0</v>
      </c>
      <c r="H66" s="32">
        <f t="shared" si="10"/>
        <v>3429868</v>
      </c>
      <c r="I66" s="32">
        <f t="shared" si="14"/>
        <v>2429868</v>
      </c>
      <c r="J66" s="32">
        <f t="shared" si="14"/>
        <v>1000000</v>
      </c>
      <c r="K66" s="32">
        <f t="shared" si="11"/>
        <v>3719868</v>
      </c>
      <c r="L66" s="32">
        <f t="shared" si="15"/>
        <v>1719868</v>
      </c>
      <c r="M66" s="36">
        <f t="shared" si="15"/>
        <v>2000000</v>
      </c>
    </row>
    <row r="67" spans="1:15" s="7" customFormat="1" ht="21" customHeight="1" x14ac:dyDescent="0.25">
      <c r="A67" s="31" t="s">
        <v>2</v>
      </c>
      <c r="B67" s="32">
        <f t="shared" si="8"/>
        <v>198100</v>
      </c>
      <c r="C67" s="32">
        <f t="shared" si="12"/>
        <v>32100</v>
      </c>
      <c r="D67" s="32">
        <f t="shared" si="12"/>
        <v>166000</v>
      </c>
      <c r="E67" s="32">
        <f t="shared" si="9"/>
        <v>194100</v>
      </c>
      <c r="F67" s="32">
        <f t="shared" si="13"/>
        <v>191100</v>
      </c>
      <c r="G67" s="32">
        <f t="shared" si="13"/>
        <v>3000</v>
      </c>
      <c r="H67" s="32">
        <f t="shared" si="10"/>
        <v>194100</v>
      </c>
      <c r="I67" s="32">
        <f t="shared" si="14"/>
        <v>191100</v>
      </c>
      <c r="J67" s="32">
        <f t="shared" si="14"/>
        <v>3000</v>
      </c>
      <c r="K67" s="32">
        <f t="shared" si="11"/>
        <v>194100</v>
      </c>
      <c r="L67" s="32">
        <f t="shared" si="15"/>
        <v>191100</v>
      </c>
      <c r="M67" s="36">
        <f t="shared" si="15"/>
        <v>3000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15857537</v>
      </c>
      <c r="C69" s="49">
        <f>+C63+C64+C68</f>
        <v>1525581</v>
      </c>
      <c r="D69" s="50">
        <f>+D64+D68</f>
        <v>14331956</v>
      </c>
      <c r="E69" s="45">
        <f t="shared" si="9"/>
        <v>13618907</v>
      </c>
      <c r="F69" s="49">
        <f>+F63+F64+F68</f>
        <v>12618907</v>
      </c>
      <c r="G69" s="50">
        <f>+G64+G68</f>
        <v>1000000</v>
      </c>
      <c r="H69" s="45">
        <f t="shared" si="10"/>
        <v>13189039</v>
      </c>
      <c r="I69" s="49">
        <f>+I63+I64+I68</f>
        <v>12189039</v>
      </c>
      <c r="J69" s="50">
        <f>+J64+J68</f>
        <v>1000000</v>
      </c>
      <c r="K69" s="45">
        <f t="shared" si="11"/>
        <v>12469171</v>
      </c>
      <c r="L69" s="49">
        <f>+L63+L64+L68</f>
        <v>11469171</v>
      </c>
      <c r="M69" s="51">
        <f>+M64+M68</f>
        <v>1000000</v>
      </c>
    </row>
    <row r="70" spans="1:15" ht="21" customHeight="1" x14ac:dyDescent="0.2">
      <c r="A70" s="64" t="s">
        <v>45</v>
      </c>
      <c r="B70" s="65"/>
      <c r="C70" s="65"/>
      <c r="D70" s="65"/>
      <c r="E70" s="65"/>
      <c r="F70" s="65"/>
      <c r="G70" s="65"/>
      <c r="H70" s="65"/>
      <c r="I70" s="65"/>
      <c r="J70" s="65"/>
      <c r="K70" s="65"/>
      <c r="L70" s="65"/>
      <c r="M70" s="66"/>
      <c r="O70" s="9"/>
    </row>
    <row r="71" spans="1:15" ht="21" customHeight="1" x14ac:dyDescent="0.25">
      <c r="A71" s="29" t="s">
        <v>6</v>
      </c>
      <c r="B71" s="35">
        <f>+C71</f>
        <v>1925442</v>
      </c>
      <c r="C71" s="35">
        <f>+C14</f>
        <v>1925442</v>
      </c>
      <c r="D71" s="39" t="s">
        <v>5</v>
      </c>
      <c r="E71" s="35">
        <f>+F71</f>
        <v>15857537</v>
      </c>
      <c r="F71" s="35">
        <f>+F14</f>
        <v>15857537</v>
      </c>
      <c r="G71" s="39" t="s">
        <v>5</v>
      </c>
      <c r="H71" s="35">
        <f>+I71</f>
        <v>13618907</v>
      </c>
      <c r="I71" s="35">
        <f>+I14</f>
        <v>13618907</v>
      </c>
      <c r="J71" s="39" t="s">
        <v>5</v>
      </c>
      <c r="K71" s="35">
        <f>+L71</f>
        <v>13189039</v>
      </c>
      <c r="L71" s="35">
        <f>+L14</f>
        <v>13189039</v>
      </c>
      <c r="M71" s="40" t="s">
        <v>5</v>
      </c>
      <c r="O71" s="9"/>
    </row>
    <row r="72" spans="1:15" ht="21" customHeight="1" x14ac:dyDescent="0.25">
      <c r="A72" s="31" t="s">
        <v>30</v>
      </c>
      <c r="B72" s="32">
        <f t="shared" ref="B72:B77" si="16">+C72+D72</f>
        <v>13932095</v>
      </c>
      <c r="C72" s="32">
        <f>+C15</f>
        <v>-399861</v>
      </c>
      <c r="D72" s="32">
        <f>+D15</f>
        <v>14331956</v>
      </c>
      <c r="E72" s="32">
        <f t="shared" ref="E72:E77" si="17">+F72+G72</f>
        <v>-2238630</v>
      </c>
      <c r="F72" s="32">
        <f>+F15</f>
        <v>-3238630</v>
      </c>
      <c r="G72" s="32">
        <f>+G15</f>
        <v>1000000</v>
      </c>
      <c r="H72" s="32">
        <f t="shared" ref="H72:H77" si="18">+I72+J72</f>
        <v>-429868</v>
      </c>
      <c r="I72" s="32">
        <f>+I15</f>
        <v>-1429868</v>
      </c>
      <c r="J72" s="32">
        <f>+J15</f>
        <v>1000000</v>
      </c>
      <c r="K72" s="32">
        <f t="shared" ref="K72:K77" si="19">+L72+M72</f>
        <v>-719868</v>
      </c>
      <c r="L72" s="32">
        <f>+L15</f>
        <v>-1719868</v>
      </c>
      <c r="M72" s="36">
        <f>+M15</f>
        <v>1000000</v>
      </c>
      <c r="O72" s="9"/>
    </row>
    <row r="73" spans="1:15" ht="21" customHeight="1" x14ac:dyDescent="0.25">
      <c r="A73" s="31" t="s">
        <v>4</v>
      </c>
      <c r="B73" s="32">
        <f t="shared" si="16"/>
        <v>17117850</v>
      </c>
      <c r="C73" s="32">
        <f t="shared" ref="C73:D75" si="20">+C17+C21+C25+C29+C33+C37+C41+C45+C49</f>
        <v>2785894</v>
      </c>
      <c r="D73" s="32">
        <f t="shared" si="20"/>
        <v>14331956</v>
      </c>
      <c r="E73" s="32">
        <f t="shared" si="17"/>
        <v>1000000</v>
      </c>
      <c r="F73" s="32">
        <f t="shared" ref="F73:G75" si="21">+F17+F21+F25+F29+F33+F37+F41+F45+F49</f>
        <v>0</v>
      </c>
      <c r="G73" s="32">
        <f t="shared" si="21"/>
        <v>1000000</v>
      </c>
      <c r="H73" s="32">
        <f t="shared" si="18"/>
        <v>3000000</v>
      </c>
      <c r="I73" s="32">
        <f t="shared" ref="I73:J75" si="22">+I17+I21+I25+I29+I33+I37+I41+I45+I49</f>
        <v>1000000</v>
      </c>
      <c r="J73" s="32">
        <f t="shared" si="22"/>
        <v>2000000</v>
      </c>
      <c r="K73" s="32">
        <f t="shared" si="19"/>
        <v>3000000</v>
      </c>
      <c r="L73" s="32">
        <f t="shared" ref="L73:M75" si="23">+L17+L21+L25+L29+L33+L37+L41+L45+L49</f>
        <v>0</v>
      </c>
      <c r="M73" s="32">
        <f t="shared" si="23"/>
        <v>3000000</v>
      </c>
      <c r="O73" s="9"/>
    </row>
    <row r="74" spans="1:15" ht="21" customHeight="1" x14ac:dyDescent="0.25">
      <c r="A74" s="31" t="s">
        <v>3</v>
      </c>
      <c r="B74" s="32">
        <f t="shared" si="16"/>
        <v>3185755</v>
      </c>
      <c r="C74" s="32">
        <f t="shared" si="20"/>
        <v>3185755</v>
      </c>
      <c r="D74" s="32">
        <f t="shared" si="20"/>
        <v>0</v>
      </c>
      <c r="E74" s="32">
        <f t="shared" si="17"/>
        <v>3238630</v>
      </c>
      <c r="F74" s="32">
        <f t="shared" si="21"/>
        <v>3238630</v>
      </c>
      <c r="G74" s="32">
        <f t="shared" si="21"/>
        <v>0</v>
      </c>
      <c r="H74" s="32">
        <f t="shared" si="18"/>
        <v>3429868</v>
      </c>
      <c r="I74" s="32">
        <f t="shared" si="22"/>
        <v>2429868</v>
      </c>
      <c r="J74" s="32">
        <f t="shared" si="22"/>
        <v>1000000</v>
      </c>
      <c r="K74" s="32">
        <f t="shared" si="19"/>
        <v>3719868</v>
      </c>
      <c r="L74" s="32">
        <f t="shared" si="23"/>
        <v>1719868</v>
      </c>
      <c r="M74" s="32">
        <f t="shared" si="23"/>
        <v>2000000</v>
      </c>
      <c r="O74" s="9"/>
    </row>
    <row r="75" spans="1:15" ht="21" customHeight="1" x14ac:dyDescent="0.25">
      <c r="A75" s="31" t="s">
        <v>2</v>
      </c>
      <c r="B75" s="32">
        <f t="shared" si="16"/>
        <v>198100</v>
      </c>
      <c r="C75" s="32">
        <f t="shared" si="20"/>
        <v>32100</v>
      </c>
      <c r="D75" s="32">
        <f t="shared" si="20"/>
        <v>166000</v>
      </c>
      <c r="E75" s="32">
        <f t="shared" si="17"/>
        <v>194100</v>
      </c>
      <c r="F75" s="32">
        <f t="shared" si="21"/>
        <v>191100</v>
      </c>
      <c r="G75" s="32">
        <f t="shared" si="21"/>
        <v>3000</v>
      </c>
      <c r="H75" s="32">
        <f t="shared" si="18"/>
        <v>194100</v>
      </c>
      <c r="I75" s="32">
        <f t="shared" si="22"/>
        <v>191100</v>
      </c>
      <c r="J75" s="32">
        <f t="shared" si="22"/>
        <v>3000</v>
      </c>
      <c r="K75" s="32">
        <f t="shared" si="19"/>
        <v>194100</v>
      </c>
      <c r="L75" s="32">
        <f t="shared" si="23"/>
        <v>191100</v>
      </c>
      <c r="M75" s="32">
        <f t="shared" si="23"/>
        <v>3000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15857537</v>
      </c>
      <c r="C77" s="49">
        <f>+C71+C72+C76</f>
        <v>1525581</v>
      </c>
      <c r="D77" s="50">
        <f>+D72+D76</f>
        <v>14331956</v>
      </c>
      <c r="E77" s="45">
        <f t="shared" si="17"/>
        <v>13618907</v>
      </c>
      <c r="F77" s="49">
        <f>+F71+F72+F76</f>
        <v>12618907</v>
      </c>
      <c r="G77" s="50">
        <f>+G72+G76</f>
        <v>1000000</v>
      </c>
      <c r="H77" s="45">
        <f t="shared" si="18"/>
        <v>13189039</v>
      </c>
      <c r="I77" s="49">
        <f>+I71+I72+I76</f>
        <v>12189039</v>
      </c>
      <c r="J77" s="50">
        <f>+J72+J76</f>
        <v>1000000</v>
      </c>
      <c r="K77" s="45">
        <f t="shared" si="19"/>
        <v>12469171</v>
      </c>
      <c r="L77" s="49">
        <f>+L71+L72+L76</f>
        <v>11469171</v>
      </c>
      <c r="M77" s="51">
        <f>+M72+M76</f>
        <v>1000000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54" t="s">
        <v>57</v>
      </c>
      <c r="B80" s="54"/>
      <c r="C80" s="54"/>
      <c r="D80" s="54"/>
      <c r="E80" s="54"/>
      <c r="F80" s="54"/>
      <c r="G80" s="54"/>
      <c r="H80" s="54"/>
      <c r="I80" s="54"/>
      <c r="J80" s="54"/>
      <c r="K80" s="54"/>
      <c r="L80" s="54"/>
      <c r="M80" s="54"/>
    </row>
    <row r="81" spans="1:14" ht="48.75" customHeight="1" x14ac:dyDescent="0.25">
      <c r="A81" s="54" t="s">
        <v>63</v>
      </c>
      <c r="B81" s="54"/>
      <c r="C81" s="54"/>
      <c r="D81" s="54"/>
      <c r="E81" s="54"/>
      <c r="F81" s="54"/>
      <c r="G81" s="54"/>
      <c r="H81" s="54"/>
      <c r="I81" s="54"/>
      <c r="J81" s="54"/>
      <c r="K81" s="54"/>
      <c r="L81" s="54"/>
      <c r="M81" s="54"/>
    </row>
    <row r="82" spans="1:14" ht="33.75" customHeight="1" x14ac:dyDescent="0.25">
      <c r="A82" s="54" t="s">
        <v>35</v>
      </c>
      <c r="B82" s="54"/>
      <c r="C82" s="54"/>
      <c r="D82" s="54"/>
      <c r="E82" s="54"/>
      <c r="F82" s="54"/>
      <c r="G82" s="54"/>
      <c r="H82" s="54"/>
      <c r="I82" s="54"/>
      <c r="J82" s="54"/>
      <c r="K82" s="54"/>
      <c r="L82" s="54"/>
      <c r="M82" s="54"/>
    </row>
    <row r="83" spans="1:14" ht="32.25" customHeight="1" x14ac:dyDescent="0.25">
      <c r="A83" s="54" t="s">
        <v>58</v>
      </c>
      <c r="B83" s="54"/>
      <c r="C83" s="54"/>
      <c r="D83" s="54"/>
      <c r="E83" s="54"/>
      <c r="F83" s="54"/>
      <c r="G83" s="54"/>
      <c r="H83" s="54"/>
      <c r="I83" s="54"/>
      <c r="J83" s="54"/>
      <c r="K83" s="54"/>
      <c r="L83" s="54"/>
      <c r="M83" s="54"/>
      <c r="N83" s="5"/>
    </row>
    <row r="84" spans="1:14" ht="15" x14ac:dyDescent="0.25">
      <c r="A84" s="54" t="s">
        <v>40</v>
      </c>
      <c r="B84" s="55"/>
      <c r="C84" s="55"/>
      <c r="D84" s="55"/>
      <c r="E84" s="55"/>
      <c r="F84" s="55"/>
      <c r="G84" s="55"/>
      <c r="H84" s="55"/>
      <c r="I84" s="55"/>
      <c r="J84" s="55"/>
      <c r="K84" s="55"/>
      <c r="L84" s="55"/>
      <c r="M84" s="55"/>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15.75" x14ac:dyDescent="0.25">
      <c r="A87" s="3" t="s">
        <v>59</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c r="B91" s="23"/>
      <c r="C91" s="23"/>
      <c r="D91" s="23"/>
    </row>
    <row r="92" spans="1:14" x14ac:dyDescent="0.2">
      <c r="A92" s="24"/>
      <c r="B92" s="23"/>
      <c r="C92" s="23"/>
      <c r="D92" s="23"/>
    </row>
  </sheetData>
  <sheetProtection algorithmName="SHA-512" hashValue="7vxmHtsZlZSFd6vDzJbumhw+sJ9LHveg7sY5RojKeOMYnabCUHnEcs0NDJg0jGXpe0vfu5T/51eoas2Dc71T1g==" saltValue="yTj8kjlNKm8fhBGO6yyEIg==" spinCount="100000" sheet="1" objects="1" scenarios="1"/>
  <mergeCells count="23">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Reneta Koleva</cp:lastModifiedBy>
  <cp:lastPrinted>2022-05-04T06:48:53Z</cp:lastPrinted>
  <dcterms:created xsi:type="dcterms:W3CDTF">2017-06-29T13:25:31Z</dcterms:created>
  <dcterms:modified xsi:type="dcterms:W3CDTF">2022-05-04T07:02:50Z</dcterms:modified>
</cp:coreProperties>
</file>