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6"/>
  </bookViews>
  <sheets>
    <sheet name="справка 1" sheetId="1" r:id="rId1"/>
    <sheet name="нач.етап" sheetId="2" r:id="rId2"/>
    <sheet name="прогимн.етап" sheetId="3" r:id="rId3"/>
    <sheet name="гимназиален етап" sheetId="4" r:id="rId4"/>
    <sheet name="професионални паралелки" sheetId="5" r:id="rId5"/>
    <sheet name="ППП" sheetId="6" r:id="rId6"/>
    <sheet name="ДГ" sheetId="7" r:id="rId7"/>
    <sheet name="Спортно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<sst xmlns="http://schemas.openxmlformats.org/spreadsheetml/2006/main" count="524" uniqueCount="130">
  <si>
    <t>О Б Щ И Н А  В Е Л И К О  Т Ъ Р Н О В О</t>
  </si>
  <si>
    <t xml:space="preserve">ДИРЕКЦИЯ "ОБРАЗОВАНИЕ, МЛАДЕЖКИ ДЕЙНОСТИ И СПОРТ" </t>
  </si>
  <si>
    <t>С П Р А В К А  № 1</t>
  </si>
  <si>
    <t xml:space="preserve">№ </t>
  </si>
  <si>
    <t>УЧЕБНИ ЗАВЕДЕНИЯ</t>
  </si>
  <si>
    <t>Начален етап</t>
  </si>
  <si>
    <t>Прогимназиален етап</t>
  </si>
  <si>
    <t>Гимназиален етап</t>
  </si>
  <si>
    <t>Разлика</t>
  </si>
  <si>
    <t>паралелки</t>
  </si>
  <si>
    <t>ученици</t>
  </si>
  <si>
    <t>ОУ "Д.БЛАГОЕВ"</t>
  </si>
  <si>
    <t>ОУ "П.Р.СЛАВЕЙКОВ"</t>
  </si>
  <si>
    <t>ОУ "ПАТРИАРХ ЕВТИМИЙ"</t>
  </si>
  <si>
    <t>ОУ "БАЧО КИРО"</t>
  </si>
  <si>
    <t>ОУ "ХРИСТО БОТЕВ"</t>
  </si>
  <si>
    <t>ОУ с. ЛЕДЕНИК</t>
  </si>
  <si>
    <t>ОУ с. ЦЕРОВА КОРИЯ</t>
  </si>
  <si>
    <t>ОУ с. САМОВОДЕНЕ</t>
  </si>
  <si>
    <t>ОУ с. РЕСЕН</t>
  </si>
  <si>
    <t>ОУ с. ВОДОЛЕЙ</t>
  </si>
  <si>
    <t>ОУ с. БАЛВАН</t>
  </si>
  <si>
    <t>ОУ гр.ДЕБЕЛЕЦ</t>
  </si>
  <si>
    <t>ОУ гр. КИЛИФАРЕВО</t>
  </si>
  <si>
    <t>ПМГ "ВАСИЛ ДРУМЕВ"</t>
  </si>
  <si>
    <t>ОБЩО</t>
  </si>
  <si>
    <t>Общо</t>
  </si>
  <si>
    <t>НАЧАЛЕН ЕТАП</t>
  </si>
  <si>
    <t>I</t>
  </si>
  <si>
    <t>II</t>
  </si>
  <si>
    <t>III</t>
  </si>
  <si>
    <t>IV</t>
  </si>
  <si>
    <t>Общо начален етап</t>
  </si>
  <si>
    <t>Н А Ч А Л Е Н  Е Т А П</t>
  </si>
  <si>
    <t>ПРОГИМНАЗИАЛЕН ЕТАП</t>
  </si>
  <si>
    <t>Общо прогимн. етап</t>
  </si>
  <si>
    <t>V</t>
  </si>
  <si>
    <t>VI</t>
  </si>
  <si>
    <t>VII</t>
  </si>
  <si>
    <t>VIII</t>
  </si>
  <si>
    <t>П Р О Г И М Н А З И А Л Е Н   Е Т А П</t>
  </si>
  <si>
    <t>ГИМНАЗИАЛЕН  ЕТАП</t>
  </si>
  <si>
    <t>Общо гимназиален етап</t>
  </si>
  <si>
    <t>IX</t>
  </si>
  <si>
    <t>X</t>
  </si>
  <si>
    <t>XI</t>
  </si>
  <si>
    <t>XII</t>
  </si>
  <si>
    <t>Г И М Н А З И А Л Е Н  Е Т А П</t>
  </si>
  <si>
    <t>С П Р А В К А  № 1- А</t>
  </si>
  <si>
    <t>С П Р А В К А  № 1 - Б</t>
  </si>
  <si>
    <t>С П Р А В К А  № 1 - В</t>
  </si>
  <si>
    <t>№ по ред</t>
  </si>
  <si>
    <t>СТРУКТУРА</t>
  </si>
  <si>
    <t>Групи</t>
  </si>
  <si>
    <t>Деца</t>
  </si>
  <si>
    <t>на 5 год.</t>
  </si>
  <si>
    <t>на 6 год.</t>
  </si>
  <si>
    <t>РАЗЛИКА</t>
  </si>
  <si>
    <t>ДЕЙНОСТ "СПОРТНИ УЧИЛИЩА"</t>
  </si>
  <si>
    <t>ДЕТСКИ  ГРАДИНИ</t>
  </si>
  <si>
    <t>филиал Слънчев дом</t>
  </si>
  <si>
    <t>Учебно заведение</t>
  </si>
  <si>
    <t>V кл.</t>
  </si>
  <si>
    <t>уч-ци</t>
  </si>
  <si>
    <t>VI кл.</t>
  </si>
  <si>
    <t>VII кл.</t>
  </si>
  <si>
    <t>VIII кл.</t>
  </si>
  <si>
    <t>IX кл.</t>
  </si>
  <si>
    <t>X кл.</t>
  </si>
  <si>
    <t>Общо пар.</t>
  </si>
  <si>
    <t>Общо уч-ци</t>
  </si>
  <si>
    <t>XI кл.</t>
  </si>
  <si>
    <t>XII кл.</t>
  </si>
  <si>
    <t>ДЕЙНОСТ "УЧИЛИЩНО ОБРАЗОВАНИЕ"</t>
  </si>
  <si>
    <t>ПХГ "СВ.СВ.КИРИЛ И МЕТОДИЙ"</t>
  </si>
  <si>
    <t>ПЕГ "АСЕН ЗЛАТАРОВ"</t>
  </si>
  <si>
    <t>СУ "ЕМИЛИЯН СТАНЕВ"</t>
  </si>
  <si>
    <t>СУ "ВЕЛА БЛАГОЕВА"</t>
  </si>
  <si>
    <t>СУ "ВЛАДИМИР КОМАРОВ"</t>
  </si>
  <si>
    <t>ДЕЙНОСТ "ПРЕДУЧИЛИЩНО ОБРАЗОВАНИЕ"</t>
  </si>
  <si>
    <t>ДГ "Слънце"</t>
  </si>
  <si>
    <t>ДГ "Евг. Кисимова"</t>
  </si>
  <si>
    <t>ДГ "Соня"</t>
  </si>
  <si>
    <t>ДГ "Здравец"</t>
  </si>
  <si>
    <t>ДГ "Първи юни"</t>
  </si>
  <si>
    <t>ДГ "Рада войвода"</t>
  </si>
  <si>
    <t>ДГ "Райна Княкиня"</t>
  </si>
  <si>
    <t>ДГ "Иванка Ботева"</t>
  </si>
  <si>
    <t>ДГ "Ален мак"</t>
  </si>
  <si>
    <t>ДГ "Ивайло"</t>
  </si>
  <si>
    <t>ДГ "Кирил и Методий"</t>
  </si>
  <si>
    <t>ДГ гр. Дебелец</t>
  </si>
  <si>
    <t>ДГ с. Балван</t>
  </si>
  <si>
    <t>ДГ с. Водолей</t>
  </si>
  <si>
    <t>ДГ с. Церова кория</t>
  </si>
  <si>
    <t>ДГ с. Шемшево</t>
  </si>
  <si>
    <t>ДГ с. Присово</t>
  </si>
  <si>
    <t>ДГ с. Ресен</t>
  </si>
  <si>
    <t>ДГ с. Самоводене</t>
  </si>
  <si>
    <t>ДГ гр. Килифарево</t>
  </si>
  <si>
    <t>ДГ с. Беляковец</t>
  </si>
  <si>
    <t>С П Р А В К А  № 4</t>
  </si>
  <si>
    <t>С П Р А В К А  № 3</t>
  </si>
  <si>
    <t>СПРАВКА № 2</t>
  </si>
  <si>
    <t>ОБЩИНА ВЕЛИКО ТЪРНОВО</t>
  </si>
  <si>
    <t>ДИРЕКЦИЯ "ОБРАЗОВАНИЕ, МЛАДЕЖКИ ДЕЙНОСТИ И СПОРТ"</t>
  </si>
  <si>
    <t>Групи ДГ</t>
  </si>
  <si>
    <t>ясла деца</t>
  </si>
  <si>
    <t>2-3 г. деца</t>
  </si>
  <si>
    <t>4 г. деца</t>
  </si>
  <si>
    <t>5 г. деца</t>
  </si>
  <si>
    <t>6 г. деца</t>
  </si>
  <si>
    <t>общо деца ДГ и ясла</t>
  </si>
  <si>
    <t>С П Р А В К А  № 1 - Д</t>
  </si>
  <si>
    <t>П Р О Ф Е С И О Н А Л Н И  П А Р А Л Е Л К И</t>
  </si>
  <si>
    <t>ПРОФЕСИОНАЛНИ ПАРАЛЕЛКИ</t>
  </si>
  <si>
    <t>ДГ "Пролет"</t>
  </si>
  <si>
    <t>Натурални показатели 2020 година</t>
  </si>
  <si>
    <t>ДЕЙНОСТ "ПОДГОТВИТЕЛНА ПОЛУДНЕВНА ПОДГОТОВКА"</t>
  </si>
  <si>
    <t xml:space="preserve">  ПРОЕКТО - МРЕЖА  2020/2021 ГОД.</t>
  </si>
  <si>
    <t>Проекто - мрежа 2020/2021 година</t>
  </si>
  <si>
    <t xml:space="preserve"> ПРОЕКТО - МРЕЖА 2020/2021 ГОД.</t>
  </si>
  <si>
    <t>ПРОЕКТО - МРЕЖА 2020/2021 ГОД.</t>
  </si>
  <si>
    <t xml:space="preserve">  ПРОЕКТО - МРЕЖА 2020/2021 ГОД.</t>
  </si>
  <si>
    <t>Проекто - мрежа 2020 /2021 година</t>
  </si>
  <si>
    <t>ПРОЕКТО - МРЕЖА 2020/2021 ГОДИНА</t>
  </si>
  <si>
    <t>Проекто - мрежа 2020/2021 год.</t>
  </si>
  <si>
    <t>Натурални показатели 2020 год.</t>
  </si>
  <si>
    <t>СПОРТНО УЧИЛИЩЕ "ГЕОРГИ ЖИВКОВ"</t>
  </si>
  <si>
    <t>СУ "Г.  РАКОВСКИ"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</si>
</sst>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dy\My%20Documents\proekto%20-%20mpeja%20uchilishta%202021\&#1050;&#1086;&#1087;&#1080;&#1077;%20&#1085;&#1072;%20paralelki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о - мрежа 2020-2021"/>
    </sheetNames>
    <sheetDataSet>
      <sheetData sheetId="0">
        <row r="19">
          <cell r="W19">
            <v>2</v>
          </cell>
          <cell r="X19">
            <v>38</v>
          </cell>
          <cell r="Y19">
            <v>2</v>
          </cell>
          <cell r="Z19">
            <v>32</v>
          </cell>
          <cell r="AA19">
            <v>1</v>
          </cell>
          <cell r="AB19">
            <v>6</v>
          </cell>
          <cell r="AC19">
            <v>1</v>
          </cell>
          <cell r="AD19">
            <v>8</v>
          </cell>
          <cell r="AE19">
            <v>1</v>
          </cell>
          <cell r="AF19">
            <v>12</v>
          </cell>
        </row>
        <row r="20">
          <cell r="W20">
            <v>5</v>
          </cell>
          <cell r="X20">
            <v>130</v>
          </cell>
          <cell r="Y20">
            <v>5</v>
          </cell>
          <cell r="Z20">
            <v>128</v>
          </cell>
          <cell r="AA20">
            <v>5</v>
          </cell>
          <cell r="AB20">
            <v>127</v>
          </cell>
          <cell r="AC20">
            <v>6</v>
          </cell>
          <cell r="AD20">
            <v>149</v>
          </cell>
          <cell r="AE20">
            <v>6</v>
          </cell>
          <cell r="AF20">
            <v>158</v>
          </cell>
        </row>
        <row r="21">
          <cell r="W21">
            <v>5</v>
          </cell>
          <cell r="X21">
            <v>130</v>
          </cell>
          <cell r="Y21">
            <v>5</v>
          </cell>
          <cell r="Z21">
            <v>130</v>
          </cell>
          <cell r="AA21">
            <v>5</v>
          </cell>
          <cell r="AB21">
            <v>125</v>
          </cell>
          <cell r="AC21">
            <v>6</v>
          </cell>
          <cell r="AD21">
            <v>123</v>
          </cell>
          <cell r="AE21">
            <v>6</v>
          </cell>
          <cell r="AF21">
            <v>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3"/>
  <sheetViews>
    <sheetView zoomScalePageLayoutView="0" workbookViewId="0" topLeftCell="A18">
      <selection activeCell="B32" sqref="B32"/>
    </sheetView>
  </sheetViews>
  <sheetFormatPr defaultColWidth="9.140625" defaultRowHeight="12.75"/>
  <cols>
    <col min="1" max="1" width="3.57421875" style="0" customWidth="1"/>
    <col min="2" max="2" width="31.8515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0" width="5.8515625" style="0" customWidth="1"/>
    <col min="11" max="11" width="6.421875" style="0" customWidth="1"/>
    <col min="12" max="12" width="6.00390625" style="0" customWidth="1"/>
    <col min="13" max="13" width="6.140625" style="0" customWidth="1"/>
    <col min="14" max="14" width="6.00390625" style="0" customWidth="1"/>
    <col min="15" max="15" width="5.8515625" style="0" customWidth="1"/>
    <col min="16" max="18" width="6.00390625" style="0" customWidth="1"/>
    <col min="19" max="19" width="6.28125" style="0" customWidth="1"/>
    <col min="20" max="20" width="6.00390625" style="0" customWidth="1"/>
    <col min="21" max="23" width="6.28125" style="0" customWidth="1"/>
    <col min="24" max="24" width="6.00390625" style="0" customWidth="1"/>
    <col min="25" max="26" width="6.28125" style="0" customWidth="1"/>
  </cols>
  <sheetData>
    <row r="3" spans="1:26" ht="12.7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2.7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2.75">
      <c r="A5" s="48" t="s">
        <v>73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7" spans="1:26" ht="12.75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2.75">
      <c r="A8" s="48" t="s">
        <v>119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10" spans="1:26" s="1" customFormat="1" ht="24" customHeight="1">
      <c r="A10" s="43" t="s">
        <v>3</v>
      </c>
      <c r="B10" s="43" t="s">
        <v>4</v>
      </c>
      <c r="C10" s="44" t="s">
        <v>117</v>
      </c>
      <c r="D10" s="47"/>
      <c r="E10" s="47"/>
      <c r="F10" s="47"/>
      <c r="G10" s="47"/>
      <c r="H10" s="47"/>
      <c r="I10" s="47"/>
      <c r="J10" s="45"/>
      <c r="K10" s="44" t="s">
        <v>120</v>
      </c>
      <c r="L10" s="47"/>
      <c r="M10" s="47"/>
      <c r="N10" s="47"/>
      <c r="O10" s="47"/>
      <c r="P10" s="47"/>
      <c r="Q10" s="47"/>
      <c r="R10" s="45"/>
      <c r="S10" s="43" t="s">
        <v>8</v>
      </c>
      <c r="T10" s="43"/>
      <c r="U10" s="43"/>
      <c r="V10" s="43"/>
      <c r="W10" s="43"/>
      <c r="X10" s="43"/>
      <c r="Y10" s="43"/>
      <c r="Z10" s="43"/>
    </row>
    <row r="11" spans="1:26" s="1" customFormat="1" ht="31.5" customHeight="1">
      <c r="A11" s="43"/>
      <c r="B11" s="43"/>
      <c r="C11" s="43" t="s">
        <v>5</v>
      </c>
      <c r="D11" s="43"/>
      <c r="E11" s="43" t="s">
        <v>6</v>
      </c>
      <c r="F11" s="43"/>
      <c r="G11" s="43" t="s">
        <v>7</v>
      </c>
      <c r="H11" s="43"/>
      <c r="I11" s="44" t="s">
        <v>26</v>
      </c>
      <c r="J11" s="45"/>
      <c r="K11" s="43" t="s">
        <v>5</v>
      </c>
      <c r="L11" s="43"/>
      <c r="M11" s="43" t="s">
        <v>6</v>
      </c>
      <c r="N11" s="43"/>
      <c r="O11" s="43" t="s">
        <v>7</v>
      </c>
      <c r="P11" s="43"/>
      <c r="Q11" s="44" t="s">
        <v>26</v>
      </c>
      <c r="R11" s="45"/>
      <c r="S11" s="43" t="s">
        <v>5</v>
      </c>
      <c r="T11" s="43"/>
      <c r="U11" s="43" t="s">
        <v>6</v>
      </c>
      <c r="V11" s="43"/>
      <c r="W11" s="43" t="s">
        <v>7</v>
      </c>
      <c r="X11" s="43"/>
      <c r="Y11" s="44" t="s">
        <v>26</v>
      </c>
      <c r="Z11" s="45"/>
    </row>
    <row r="12" spans="1:26" s="1" customFormat="1" ht="24.75" customHeight="1">
      <c r="A12" s="43"/>
      <c r="B12" s="43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</row>
    <row r="13" spans="1:26" ht="24.75" customHeight="1">
      <c r="A13" s="2">
        <v>1</v>
      </c>
      <c r="B13" s="3" t="s">
        <v>11</v>
      </c>
      <c r="C13" s="39">
        <v>9</v>
      </c>
      <c r="D13" s="39">
        <v>205</v>
      </c>
      <c r="E13" s="39">
        <v>7</v>
      </c>
      <c r="F13" s="39">
        <v>172</v>
      </c>
      <c r="G13" s="39"/>
      <c r="H13" s="39"/>
      <c r="I13" s="8">
        <f>C13+E13+G13</f>
        <v>16</v>
      </c>
      <c r="J13" s="8">
        <f>D13+F13+H13</f>
        <v>377</v>
      </c>
      <c r="K13" s="39">
        <v>9</v>
      </c>
      <c r="L13" s="39">
        <v>202</v>
      </c>
      <c r="M13" s="39">
        <v>7</v>
      </c>
      <c r="N13" s="39">
        <v>163</v>
      </c>
      <c r="O13" s="39"/>
      <c r="P13" s="39"/>
      <c r="Q13" s="8">
        <f>K13+M13+O13</f>
        <v>16</v>
      </c>
      <c r="R13" s="8">
        <f>L13+N13+P13</f>
        <v>365</v>
      </c>
      <c r="S13" s="7">
        <f aca="true" t="shared" si="0" ref="S13:Z13">K13-C13</f>
        <v>0</v>
      </c>
      <c r="T13" s="7">
        <f t="shared" si="0"/>
        <v>-3</v>
      </c>
      <c r="U13" s="7">
        <f t="shared" si="0"/>
        <v>0</v>
      </c>
      <c r="V13" s="7">
        <f t="shared" si="0"/>
        <v>-9</v>
      </c>
      <c r="W13" s="7">
        <f t="shared" si="0"/>
        <v>0</v>
      </c>
      <c r="X13" s="7">
        <f t="shared" si="0"/>
        <v>0</v>
      </c>
      <c r="Y13" s="8">
        <f t="shared" si="0"/>
        <v>0</v>
      </c>
      <c r="Z13" s="8">
        <f t="shared" si="0"/>
        <v>-12</v>
      </c>
    </row>
    <row r="14" spans="1:26" ht="24.75" customHeight="1">
      <c r="A14" s="4">
        <v>2</v>
      </c>
      <c r="B14" s="5" t="s">
        <v>12</v>
      </c>
      <c r="C14" s="39">
        <v>10</v>
      </c>
      <c r="D14" s="39">
        <v>208</v>
      </c>
      <c r="E14" s="39">
        <v>4</v>
      </c>
      <c r="F14" s="39">
        <v>77</v>
      </c>
      <c r="G14" s="39"/>
      <c r="H14" s="39"/>
      <c r="I14" s="8">
        <f aca="true" t="shared" si="1" ref="I14:I32">C14+E14+G14</f>
        <v>14</v>
      </c>
      <c r="J14" s="8">
        <f aca="true" t="shared" si="2" ref="J14:J32">D14+F14+H14</f>
        <v>285</v>
      </c>
      <c r="K14" s="39">
        <v>11</v>
      </c>
      <c r="L14" s="39">
        <v>240</v>
      </c>
      <c r="M14" s="39">
        <v>5</v>
      </c>
      <c r="N14" s="39">
        <v>100</v>
      </c>
      <c r="O14" s="39"/>
      <c r="P14" s="39"/>
      <c r="Q14" s="8">
        <f aca="true" t="shared" si="3" ref="Q14:Q32">K14+M14+O14</f>
        <v>16</v>
      </c>
      <c r="R14" s="8">
        <f aca="true" t="shared" si="4" ref="R14:R32">L14+N14+P14</f>
        <v>340</v>
      </c>
      <c r="S14" s="7">
        <f aca="true" t="shared" si="5" ref="S14:S32">K14-C14</f>
        <v>1</v>
      </c>
      <c r="T14" s="7">
        <f aca="true" t="shared" si="6" ref="T14:T32">L14-D14</f>
        <v>32</v>
      </c>
      <c r="U14" s="7">
        <f aca="true" t="shared" si="7" ref="U14:U32">M14-E14</f>
        <v>1</v>
      </c>
      <c r="V14" s="7">
        <f aca="true" t="shared" si="8" ref="V14:V32">N14-F14</f>
        <v>23</v>
      </c>
      <c r="W14" s="7">
        <f aca="true" t="shared" si="9" ref="W14:W32">O14-G14</f>
        <v>0</v>
      </c>
      <c r="X14" s="7">
        <f aca="true" t="shared" si="10" ref="X14:X32">P14-H14</f>
        <v>0</v>
      </c>
      <c r="Y14" s="8">
        <f aca="true" t="shared" si="11" ref="Y14:Y32">Q14-I14</f>
        <v>2</v>
      </c>
      <c r="Z14" s="8">
        <f aca="true" t="shared" si="12" ref="Z14:Z32">R14-J14</f>
        <v>55</v>
      </c>
    </row>
    <row r="15" spans="1:26" ht="24.75" customHeight="1">
      <c r="A15" s="4">
        <v>3</v>
      </c>
      <c r="B15" s="5" t="s">
        <v>13</v>
      </c>
      <c r="C15" s="39">
        <v>21</v>
      </c>
      <c r="D15" s="39">
        <v>495</v>
      </c>
      <c r="E15" s="39">
        <v>16</v>
      </c>
      <c r="F15" s="39">
        <v>396</v>
      </c>
      <c r="G15" s="39"/>
      <c r="H15" s="39"/>
      <c r="I15" s="8">
        <f t="shared" si="1"/>
        <v>37</v>
      </c>
      <c r="J15" s="8">
        <f t="shared" si="2"/>
        <v>891</v>
      </c>
      <c r="K15" s="39">
        <v>20</v>
      </c>
      <c r="L15" s="39">
        <v>465</v>
      </c>
      <c r="M15" s="39">
        <v>16</v>
      </c>
      <c r="N15" s="39">
        <v>425</v>
      </c>
      <c r="O15" s="39"/>
      <c r="P15" s="39"/>
      <c r="Q15" s="8">
        <f t="shared" si="3"/>
        <v>36</v>
      </c>
      <c r="R15" s="8">
        <f t="shared" si="4"/>
        <v>890</v>
      </c>
      <c r="S15" s="7">
        <f t="shared" si="5"/>
        <v>-1</v>
      </c>
      <c r="T15" s="7">
        <f t="shared" si="6"/>
        <v>-30</v>
      </c>
      <c r="U15" s="7">
        <f t="shared" si="7"/>
        <v>0</v>
      </c>
      <c r="V15" s="7">
        <f t="shared" si="8"/>
        <v>29</v>
      </c>
      <c r="W15" s="7">
        <f t="shared" si="9"/>
        <v>0</v>
      </c>
      <c r="X15" s="7">
        <f t="shared" si="10"/>
        <v>0</v>
      </c>
      <c r="Y15" s="8">
        <f t="shared" si="11"/>
        <v>-1</v>
      </c>
      <c r="Z15" s="8">
        <f t="shared" si="12"/>
        <v>-1</v>
      </c>
    </row>
    <row r="16" spans="1:26" ht="24.75" customHeight="1">
      <c r="A16" s="4">
        <v>4</v>
      </c>
      <c r="B16" s="5" t="s">
        <v>14</v>
      </c>
      <c r="C16" s="39">
        <v>21</v>
      </c>
      <c r="D16" s="39">
        <v>510</v>
      </c>
      <c r="E16" s="39">
        <v>16</v>
      </c>
      <c r="F16" s="39">
        <v>369</v>
      </c>
      <c r="G16" s="39"/>
      <c r="H16" s="39"/>
      <c r="I16" s="8">
        <f t="shared" si="1"/>
        <v>37</v>
      </c>
      <c r="J16" s="8">
        <f t="shared" si="2"/>
        <v>879</v>
      </c>
      <c r="K16" s="39">
        <v>20</v>
      </c>
      <c r="L16" s="39">
        <v>482</v>
      </c>
      <c r="M16" s="39">
        <v>17</v>
      </c>
      <c r="N16" s="39">
        <v>419</v>
      </c>
      <c r="O16" s="39"/>
      <c r="P16" s="39"/>
      <c r="Q16" s="8">
        <f t="shared" si="3"/>
        <v>37</v>
      </c>
      <c r="R16" s="8">
        <f t="shared" si="4"/>
        <v>901</v>
      </c>
      <c r="S16" s="7">
        <f t="shared" si="5"/>
        <v>-1</v>
      </c>
      <c r="T16" s="7">
        <f t="shared" si="6"/>
        <v>-28</v>
      </c>
      <c r="U16" s="7">
        <f t="shared" si="7"/>
        <v>1</v>
      </c>
      <c r="V16" s="7">
        <f t="shared" si="8"/>
        <v>50</v>
      </c>
      <c r="W16" s="7">
        <f t="shared" si="9"/>
        <v>0</v>
      </c>
      <c r="X16" s="7">
        <f t="shared" si="10"/>
        <v>0</v>
      </c>
      <c r="Y16" s="8">
        <f t="shared" si="11"/>
        <v>0</v>
      </c>
      <c r="Z16" s="8">
        <f t="shared" si="12"/>
        <v>22</v>
      </c>
    </row>
    <row r="17" spans="1:26" ht="24.75" customHeight="1">
      <c r="A17" s="4">
        <v>5</v>
      </c>
      <c r="B17" s="5" t="s">
        <v>15</v>
      </c>
      <c r="C17" s="39">
        <v>4</v>
      </c>
      <c r="D17" s="39">
        <v>59</v>
      </c>
      <c r="E17" s="39">
        <v>3</v>
      </c>
      <c r="F17" s="39">
        <v>49</v>
      </c>
      <c r="G17" s="39"/>
      <c r="H17" s="39"/>
      <c r="I17" s="8">
        <f t="shared" si="1"/>
        <v>7</v>
      </c>
      <c r="J17" s="8">
        <f t="shared" si="2"/>
        <v>108</v>
      </c>
      <c r="K17" s="39">
        <v>4</v>
      </c>
      <c r="L17" s="39">
        <v>48</v>
      </c>
      <c r="M17" s="39">
        <v>3</v>
      </c>
      <c r="N17" s="39">
        <v>47</v>
      </c>
      <c r="O17" s="39"/>
      <c r="P17" s="39"/>
      <c r="Q17" s="8">
        <f t="shared" si="3"/>
        <v>7</v>
      </c>
      <c r="R17" s="8">
        <f t="shared" si="4"/>
        <v>95</v>
      </c>
      <c r="S17" s="7">
        <f t="shared" si="5"/>
        <v>0</v>
      </c>
      <c r="T17" s="7">
        <f t="shared" si="6"/>
        <v>-11</v>
      </c>
      <c r="U17" s="7">
        <f t="shared" si="7"/>
        <v>0</v>
      </c>
      <c r="V17" s="7">
        <f t="shared" si="8"/>
        <v>-2</v>
      </c>
      <c r="W17" s="7">
        <f t="shared" si="9"/>
        <v>0</v>
      </c>
      <c r="X17" s="7">
        <f t="shared" si="10"/>
        <v>0</v>
      </c>
      <c r="Y17" s="8">
        <f t="shared" si="11"/>
        <v>0</v>
      </c>
      <c r="Z17" s="8">
        <f t="shared" si="12"/>
        <v>-13</v>
      </c>
    </row>
    <row r="18" spans="1:26" ht="24.75" customHeight="1">
      <c r="A18" s="4">
        <v>6</v>
      </c>
      <c r="B18" s="5" t="s">
        <v>16</v>
      </c>
      <c r="C18" s="39">
        <v>2</v>
      </c>
      <c r="D18" s="39">
        <v>6</v>
      </c>
      <c r="E18" s="39">
        <v>2</v>
      </c>
      <c r="F18" s="39">
        <v>8</v>
      </c>
      <c r="G18" s="39"/>
      <c r="H18" s="39"/>
      <c r="I18" s="8">
        <f t="shared" si="1"/>
        <v>4</v>
      </c>
      <c r="J18" s="8">
        <f t="shared" si="2"/>
        <v>14</v>
      </c>
      <c r="K18" s="39">
        <v>2</v>
      </c>
      <c r="L18" s="39">
        <v>6</v>
      </c>
      <c r="M18" s="39">
        <v>2</v>
      </c>
      <c r="N18" s="39">
        <v>8</v>
      </c>
      <c r="O18" s="39"/>
      <c r="P18" s="39"/>
      <c r="Q18" s="8">
        <f t="shared" si="3"/>
        <v>4</v>
      </c>
      <c r="R18" s="8">
        <f t="shared" si="4"/>
        <v>14</v>
      </c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>
        <f t="shared" si="10"/>
        <v>0</v>
      </c>
      <c r="Y18" s="8">
        <f t="shared" si="11"/>
        <v>0</v>
      </c>
      <c r="Z18" s="8">
        <f t="shared" si="12"/>
        <v>0</v>
      </c>
    </row>
    <row r="19" spans="1:26" ht="24.75" customHeight="1">
      <c r="A19" s="4">
        <v>7</v>
      </c>
      <c r="B19" s="5" t="s">
        <v>17</v>
      </c>
      <c r="C19" s="39">
        <v>2</v>
      </c>
      <c r="D19" s="39">
        <v>12</v>
      </c>
      <c r="E19" s="39">
        <v>2</v>
      </c>
      <c r="F19" s="39">
        <v>11</v>
      </c>
      <c r="G19" s="39"/>
      <c r="H19" s="39"/>
      <c r="I19" s="8">
        <f t="shared" si="1"/>
        <v>4</v>
      </c>
      <c r="J19" s="8">
        <f t="shared" si="2"/>
        <v>23</v>
      </c>
      <c r="K19" s="39">
        <v>2</v>
      </c>
      <c r="L19" s="39">
        <v>12</v>
      </c>
      <c r="M19" s="39">
        <v>2</v>
      </c>
      <c r="N19" s="39">
        <v>10</v>
      </c>
      <c r="O19" s="39"/>
      <c r="P19" s="39"/>
      <c r="Q19" s="8">
        <f t="shared" si="3"/>
        <v>4</v>
      </c>
      <c r="R19" s="8">
        <f t="shared" si="4"/>
        <v>22</v>
      </c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-1</v>
      </c>
      <c r="W19" s="7">
        <f t="shared" si="9"/>
        <v>0</v>
      </c>
      <c r="X19" s="7">
        <f t="shared" si="10"/>
        <v>0</v>
      </c>
      <c r="Y19" s="8">
        <f t="shared" si="11"/>
        <v>0</v>
      </c>
      <c r="Z19" s="8">
        <f t="shared" si="12"/>
        <v>-1</v>
      </c>
    </row>
    <row r="20" spans="1:26" ht="24.75" customHeight="1">
      <c r="A20" s="4">
        <v>8</v>
      </c>
      <c r="B20" s="5" t="s">
        <v>18</v>
      </c>
      <c r="C20" s="39">
        <v>2</v>
      </c>
      <c r="D20" s="39">
        <v>15</v>
      </c>
      <c r="E20" s="39">
        <v>2</v>
      </c>
      <c r="F20" s="39">
        <v>16</v>
      </c>
      <c r="G20" s="39"/>
      <c r="H20" s="39"/>
      <c r="I20" s="8">
        <f t="shared" si="1"/>
        <v>4</v>
      </c>
      <c r="J20" s="8">
        <f t="shared" si="2"/>
        <v>31</v>
      </c>
      <c r="K20" s="39">
        <v>2</v>
      </c>
      <c r="L20" s="39">
        <v>14</v>
      </c>
      <c r="M20" s="39">
        <v>2</v>
      </c>
      <c r="N20" s="39">
        <v>12</v>
      </c>
      <c r="O20" s="39"/>
      <c r="P20" s="39"/>
      <c r="Q20" s="8">
        <f t="shared" si="3"/>
        <v>4</v>
      </c>
      <c r="R20" s="8">
        <f t="shared" si="4"/>
        <v>26</v>
      </c>
      <c r="S20" s="7">
        <f t="shared" si="5"/>
        <v>0</v>
      </c>
      <c r="T20" s="7">
        <f t="shared" si="6"/>
        <v>-1</v>
      </c>
      <c r="U20" s="7">
        <f t="shared" si="7"/>
        <v>0</v>
      </c>
      <c r="V20" s="7">
        <f t="shared" si="8"/>
        <v>-4</v>
      </c>
      <c r="W20" s="7">
        <f t="shared" si="9"/>
        <v>0</v>
      </c>
      <c r="X20" s="7">
        <f t="shared" si="10"/>
        <v>0</v>
      </c>
      <c r="Y20" s="8">
        <f t="shared" si="11"/>
        <v>0</v>
      </c>
      <c r="Z20" s="8">
        <f t="shared" si="12"/>
        <v>-5</v>
      </c>
    </row>
    <row r="21" spans="1:26" ht="24.75" customHeight="1">
      <c r="A21" s="4">
        <v>9</v>
      </c>
      <c r="B21" s="5" t="s">
        <v>19</v>
      </c>
      <c r="C21" s="39">
        <v>4</v>
      </c>
      <c r="D21" s="39">
        <v>52</v>
      </c>
      <c r="E21" s="39">
        <v>3</v>
      </c>
      <c r="F21" s="39">
        <v>27</v>
      </c>
      <c r="G21" s="39"/>
      <c r="H21" s="39"/>
      <c r="I21" s="8">
        <f t="shared" si="1"/>
        <v>7</v>
      </c>
      <c r="J21" s="8">
        <f t="shared" si="2"/>
        <v>79</v>
      </c>
      <c r="K21" s="39">
        <v>4</v>
      </c>
      <c r="L21" s="39">
        <v>54</v>
      </c>
      <c r="M21" s="39">
        <v>3</v>
      </c>
      <c r="N21" s="39">
        <v>28</v>
      </c>
      <c r="O21" s="39"/>
      <c r="P21" s="39"/>
      <c r="Q21" s="8">
        <f t="shared" si="3"/>
        <v>7</v>
      </c>
      <c r="R21" s="8">
        <f t="shared" si="4"/>
        <v>82</v>
      </c>
      <c r="S21" s="7">
        <f t="shared" si="5"/>
        <v>0</v>
      </c>
      <c r="T21" s="7">
        <f t="shared" si="6"/>
        <v>2</v>
      </c>
      <c r="U21" s="7">
        <f t="shared" si="7"/>
        <v>0</v>
      </c>
      <c r="V21" s="7">
        <f t="shared" si="8"/>
        <v>1</v>
      </c>
      <c r="W21" s="7">
        <f t="shared" si="9"/>
        <v>0</v>
      </c>
      <c r="X21" s="7">
        <f t="shared" si="10"/>
        <v>0</v>
      </c>
      <c r="Y21" s="8">
        <f t="shared" si="11"/>
        <v>0</v>
      </c>
      <c r="Z21" s="8">
        <f t="shared" si="12"/>
        <v>3</v>
      </c>
    </row>
    <row r="22" spans="1:26" ht="24.75" customHeight="1">
      <c r="A22" s="4">
        <v>10</v>
      </c>
      <c r="B22" s="5" t="s">
        <v>20</v>
      </c>
      <c r="C22" s="39">
        <v>3</v>
      </c>
      <c r="D22" s="39">
        <v>30</v>
      </c>
      <c r="E22" s="39">
        <v>2</v>
      </c>
      <c r="F22" s="39">
        <v>13</v>
      </c>
      <c r="G22" s="39"/>
      <c r="H22" s="39"/>
      <c r="I22" s="8">
        <f t="shared" si="1"/>
        <v>5</v>
      </c>
      <c r="J22" s="8">
        <f t="shared" si="2"/>
        <v>43</v>
      </c>
      <c r="K22" s="39">
        <v>3</v>
      </c>
      <c r="L22" s="39">
        <v>26</v>
      </c>
      <c r="M22" s="39">
        <v>2</v>
      </c>
      <c r="N22" s="39">
        <v>18</v>
      </c>
      <c r="O22" s="39"/>
      <c r="P22" s="39"/>
      <c r="Q22" s="8">
        <f t="shared" si="3"/>
        <v>5</v>
      </c>
      <c r="R22" s="8">
        <f t="shared" si="4"/>
        <v>44</v>
      </c>
      <c r="S22" s="7">
        <f t="shared" si="5"/>
        <v>0</v>
      </c>
      <c r="T22" s="7">
        <f t="shared" si="6"/>
        <v>-4</v>
      </c>
      <c r="U22" s="7">
        <f t="shared" si="7"/>
        <v>0</v>
      </c>
      <c r="V22" s="7">
        <f t="shared" si="8"/>
        <v>5</v>
      </c>
      <c r="W22" s="7">
        <f t="shared" si="9"/>
        <v>0</v>
      </c>
      <c r="X22" s="7">
        <f t="shared" si="10"/>
        <v>0</v>
      </c>
      <c r="Y22" s="8">
        <f t="shared" si="11"/>
        <v>0</v>
      </c>
      <c r="Z22" s="8">
        <f t="shared" si="12"/>
        <v>1</v>
      </c>
    </row>
    <row r="23" spans="1:26" ht="24.75" customHeight="1">
      <c r="A23" s="4">
        <v>11</v>
      </c>
      <c r="B23" s="5" t="s">
        <v>21</v>
      </c>
      <c r="C23" s="39">
        <v>2</v>
      </c>
      <c r="D23" s="39">
        <v>14</v>
      </c>
      <c r="E23" s="39">
        <v>2</v>
      </c>
      <c r="F23" s="39">
        <v>10</v>
      </c>
      <c r="G23" s="39"/>
      <c r="H23" s="39"/>
      <c r="I23" s="8">
        <f t="shared" si="1"/>
        <v>4</v>
      </c>
      <c r="J23" s="8">
        <f t="shared" si="2"/>
        <v>24</v>
      </c>
      <c r="K23" s="39">
        <v>2</v>
      </c>
      <c r="L23" s="39">
        <v>17</v>
      </c>
      <c r="M23" s="39">
        <v>2</v>
      </c>
      <c r="N23" s="39">
        <v>9</v>
      </c>
      <c r="O23" s="39"/>
      <c r="P23" s="39"/>
      <c r="Q23" s="8">
        <f t="shared" si="3"/>
        <v>4</v>
      </c>
      <c r="R23" s="8">
        <f t="shared" si="4"/>
        <v>26</v>
      </c>
      <c r="S23" s="7">
        <f t="shared" si="5"/>
        <v>0</v>
      </c>
      <c r="T23" s="7">
        <f t="shared" si="6"/>
        <v>3</v>
      </c>
      <c r="U23" s="7">
        <f t="shared" si="7"/>
        <v>0</v>
      </c>
      <c r="V23" s="7">
        <f t="shared" si="8"/>
        <v>-1</v>
      </c>
      <c r="W23" s="7">
        <f t="shared" si="9"/>
        <v>0</v>
      </c>
      <c r="X23" s="7">
        <f t="shared" si="10"/>
        <v>0</v>
      </c>
      <c r="Y23" s="8">
        <f t="shared" si="11"/>
        <v>0</v>
      </c>
      <c r="Z23" s="8">
        <f t="shared" si="12"/>
        <v>2</v>
      </c>
    </row>
    <row r="24" spans="1:26" ht="24.75" customHeight="1">
      <c r="A24" s="4">
        <v>12</v>
      </c>
      <c r="B24" s="5" t="s">
        <v>22</v>
      </c>
      <c r="C24" s="39">
        <v>7</v>
      </c>
      <c r="D24" s="39">
        <v>115</v>
      </c>
      <c r="E24" s="39">
        <v>3</v>
      </c>
      <c r="F24" s="39">
        <v>60</v>
      </c>
      <c r="G24" s="39"/>
      <c r="H24" s="39"/>
      <c r="I24" s="8">
        <f t="shared" si="1"/>
        <v>10</v>
      </c>
      <c r="J24" s="8">
        <f t="shared" si="2"/>
        <v>175</v>
      </c>
      <c r="K24" s="39">
        <v>7</v>
      </c>
      <c r="L24" s="39">
        <v>114</v>
      </c>
      <c r="M24" s="39">
        <v>3</v>
      </c>
      <c r="N24" s="39">
        <v>66</v>
      </c>
      <c r="O24" s="39"/>
      <c r="P24" s="39"/>
      <c r="Q24" s="8">
        <f t="shared" si="3"/>
        <v>10</v>
      </c>
      <c r="R24" s="8">
        <f t="shared" si="4"/>
        <v>180</v>
      </c>
      <c r="S24" s="7">
        <f t="shared" si="5"/>
        <v>0</v>
      </c>
      <c r="T24" s="7">
        <f t="shared" si="6"/>
        <v>-1</v>
      </c>
      <c r="U24" s="7">
        <f t="shared" si="7"/>
        <v>0</v>
      </c>
      <c r="V24" s="7">
        <f t="shared" si="8"/>
        <v>6</v>
      </c>
      <c r="W24" s="7">
        <f t="shared" si="9"/>
        <v>0</v>
      </c>
      <c r="X24" s="7">
        <f t="shared" si="10"/>
        <v>0</v>
      </c>
      <c r="Y24" s="8">
        <f t="shared" si="11"/>
        <v>0</v>
      </c>
      <c r="Z24" s="8">
        <f t="shared" si="12"/>
        <v>5</v>
      </c>
    </row>
    <row r="25" spans="1:26" ht="24.75" customHeight="1">
      <c r="A25" s="4">
        <v>13</v>
      </c>
      <c r="B25" s="5" t="s">
        <v>23</v>
      </c>
      <c r="C25" s="39">
        <v>4</v>
      </c>
      <c r="D25" s="39">
        <v>39</v>
      </c>
      <c r="E25" s="39">
        <v>3</v>
      </c>
      <c r="F25" s="39">
        <v>27</v>
      </c>
      <c r="G25" s="39"/>
      <c r="H25" s="39"/>
      <c r="I25" s="8">
        <f t="shared" si="1"/>
        <v>7</v>
      </c>
      <c r="J25" s="8">
        <f t="shared" si="2"/>
        <v>66</v>
      </c>
      <c r="K25" s="39">
        <v>4</v>
      </c>
      <c r="L25" s="39">
        <v>40</v>
      </c>
      <c r="M25" s="39">
        <v>3</v>
      </c>
      <c r="N25" s="39">
        <v>29</v>
      </c>
      <c r="O25" s="39"/>
      <c r="P25" s="39"/>
      <c r="Q25" s="8">
        <f t="shared" si="3"/>
        <v>7</v>
      </c>
      <c r="R25" s="8">
        <f t="shared" si="4"/>
        <v>69</v>
      </c>
      <c r="S25" s="7">
        <f t="shared" si="5"/>
        <v>0</v>
      </c>
      <c r="T25" s="7">
        <f t="shared" si="6"/>
        <v>1</v>
      </c>
      <c r="U25" s="7">
        <f t="shared" si="7"/>
        <v>0</v>
      </c>
      <c r="V25" s="7">
        <f t="shared" si="8"/>
        <v>2</v>
      </c>
      <c r="W25" s="7">
        <f t="shared" si="9"/>
        <v>0</v>
      </c>
      <c r="X25" s="7">
        <f t="shared" si="10"/>
        <v>0</v>
      </c>
      <c r="Y25" s="8">
        <f t="shared" si="11"/>
        <v>0</v>
      </c>
      <c r="Z25" s="8">
        <f t="shared" si="12"/>
        <v>3</v>
      </c>
    </row>
    <row r="26" spans="1:26" ht="24.75" customHeight="1">
      <c r="A26" s="4">
        <v>14</v>
      </c>
      <c r="B26" s="5" t="s">
        <v>74</v>
      </c>
      <c r="C26" s="39">
        <v>0</v>
      </c>
      <c r="D26" s="39">
        <v>0</v>
      </c>
      <c r="E26" s="39">
        <v>0</v>
      </c>
      <c r="F26" s="39">
        <v>0</v>
      </c>
      <c r="G26" s="39">
        <v>6</v>
      </c>
      <c r="H26" s="39">
        <v>68</v>
      </c>
      <c r="I26" s="8">
        <f t="shared" si="1"/>
        <v>6</v>
      </c>
      <c r="J26" s="8">
        <f t="shared" si="2"/>
        <v>68</v>
      </c>
      <c r="K26" s="39"/>
      <c r="L26" s="39"/>
      <c r="M26" s="39">
        <v>0</v>
      </c>
      <c r="N26" s="39">
        <v>0</v>
      </c>
      <c r="O26" s="10">
        <f>'[1]проекто - мрежа 2020-2021'!W19+'[1]проекто - мрежа 2020-2021'!Y19+'[1]проекто - мрежа 2020-2021'!AA19+'[1]проекто - мрежа 2020-2021'!AC19+'[1]проекто - мрежа 2020-2021'!AE19</f>
        <v>7</v>
      </c>
      <c r="P26" s="10">
        <f>'[1]проекто - мрежа 2020-2021'!X19+'[1]проекто - мрежа 2020-2021'!Z19+'[1]проекто - мрежа 2020-2021'!AB19+'[1]проекто - мрежа 2020-2021'!AD19+'[1]проекто - мрежа 2020-2021'!AF19</f>
        <v>96</v>
      </c>
      <c r="Q26" s="8">
        <f aca="true" t="shared" si="13" ref="Q26:R28">K26+M26+O26</f>
        <v>7</v>
      </c>
      <c r="R26" s="8">
        <f t="shared" si="13"/>
        <v>96</v>
      </c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aca="true" t="shared" si="14" ref="W26:X28">O26-G26</f>
        <v>1</v>
      </c>
      <c r="X26" s="7">
        <f t="shared" si="14"/>
        <v>28</v>
      </c>
      <c r="Y26" s="8">
        <f t="shared" si="11"/>
        <v>1</v>
      </c>
      <c r="Z26" s="8">
        <f t="shared" si="12"/>
        <v>28</v>
      </c>
    </row>
    <row r="27" spans="1:26" ht="24.75" customHeight="1">
      <c r="A27" s="4">
        <v>15</v>
      </c>
      <c r="B27" s="37" t="s">
        <v>24</v>
      </c>
      <c r="C27" s="39">
        <v>0</v>
      </c>
      <c r="D27" s="39">
        <v>0</v>
      </c>
      <c r="E27" s="39">
        <v>0</v>
      </c>
      <c r="F27" s="39">
        <v>0</v>
      </c>
      <c r="G27" s="39">
        <v>28</v>
      </c>
      <c r="H27" s="39">
        <v>716</v>
      </c>
      <c r="I27" s="8">
        <f t="shared" si="1"/>
        <v>28</v>
      </c>
      <c r="J27" s="8">
        <f t="shared" si="2"/>
        <v>716</v>
      </c>
      <c r="K27" s="39"/>
      <c r="L27" s="39"/>
      <c r="M27" s="39">
        <v>0</v>
      </c>
      <c r="N27" s="39">
        <v>0</v>
      </c>
      <c r="O27" s="10">
        <f>'[1]проекто - мрежа 2020-2021'!W20+'[1]проекто - мрежа 2020-2021'!Y20+'[1]проекто - мрежа 2020-2021'!AA20+'[1]проекто - мрежа 2020-2021'!AC20+'[1]проекто - мрежа 2020-2021'!AE20</f>
        <v>27</v>
      </c>
      <c r="P27" s="10">
        <f>'[1]проекто - мрежа 2020-2021'!X20+'[1]проекто - мрежа 2020-2021'!Z20+'[1]проекто - мрежа 2020-2021'!AB20+'[1]проекто - мрежа 2020-2021'!AD20+'[1]проекто - мрежа 2020-2021'!AF20</f>
        <v>692</v>
      </c>
      <c r="Q27" s="8">
        <f t="shared" si="13"/>
        <v>27</v>
      </c>
      <c r="R27" s="8">
        <f t="shared" si="13"/>
        <v>692</v>
      </c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14"/>
        <v>-1</v>
      </c>
      <c r="X27" s="7">
        <f t="shared" si="14"/>
        <v>-24</v>
      </c>
      <c r="Y27" s="8">
        <f t="shared" si="11"/>
        <v>-1</v>
      </c>
      <c r="Z27" s="8">
        <f t="shared" si="12"/>
        <v>-24</v>
      </c>
    </row>
    <row r="28" spans="1:26" ht="24.75" customHeight="1">
      <c r="A28" s="4">
        <v>16</v>
      </c>
      <c r="B28" s="5" t="s">
        <v>75</v>
      </c>
      <c r="C28" s="39">
        <v>0</v>
      </c>
      <c r="D28" s="39">
        <v>0</v>
      </c>
      <c r="E28" s="39">
        <v>0</v>
      </c>
      <c r="F28" s="39">
        <v>0</v>
      </c>
      <c r="G28" s="39">
        <v>28</v>
      </c>
      <c r="H28" s="39">
        <v>679</v>
      </c>
      <c r="I28" s="8">
        <f t="shared" si="1"/>
        <v>28</v>
      </c>
      <c r="J28" s="8">
        <f t="shared" si="2"/>
        <v>679</v>
      </c>
      <c r="K28" s="39"/>
      <c r="L28" s="39"/>
      <c r="M28" s="39">
        <v>0</v>
      </c>
      <c r="N28" s="39">
        <v>0</v>
      </c>
      <c r="O28" s="10">
        <f>'[1]проекто - мрежа 2020-2021'!W21+'[1]проекто - мрежа 2020-2021'!Y21+'[1]проекто - мрежа 2020-2021'!AA21+'[1]проекто - мрежа 2020-2021'!AC21+'[1]проекто - мрежа 2020-2021'!AE21</f>
        <v>27</v>
      </c>
      <c r="P28" s="10">
        <f>'[1]проекто - мрежа 2020-2021'!X21+'[1]проекто - мрежа 2020-2021'!Z21+'[1]проекто - мрежа 2020-2021'!AB21+'[1]проекто - мрежа 2020-2021'!AD21+'[1]проекто - мрежа 2020-2021'!AF21</f>
        <v>661</v>
      </c>
      <c r="Q28" s="8">
        <f t="shared" si="13"/>
        <v>27</v>
      </c>
      <c r="R28" s="8">
        <f t="shared" si="13"/>
        <v>661</v>
      </c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14"/>
        <v>-1</v>
      </c>
      <c r="X28" s="7">
        <f t="shared" si="14"/>
        <v>-18</v>
      </c>
      <c r="Y28" s="8">
        <f t="shared" si="11"/>
        <v>-1</v>
      </c>
      <c r="Z28" s="8">
        <f t="shared" si="12"/>
        <v>-18</v>
      </c>
    </row>
    <row r="29" spans="1:26" ht="24.75" customHeight="1">
      <c r="A29" s="4">
        <v>17</v>
      </c>
      <c r="B29" s="5" t="s">
        <v>76</v>
      </c>
      <c r="C29" s="39">
        <v>25</v>
      </c>
      <c r="D29" s="39">
        <v>580</v>
      </c>
      <c r="E29" s="39">
        <v>20</v>
      </c>
      <c r="F29" s="39">
        <v>508</v>
      </c>
      <c r="G29" s="39">
        <v>14</v>
      </c>
      <c r="H29" s="39">
        <v>345</v>
      </c>
      <c r="I29" s="8">
        <f t="shared" si="1"/>
        <v>59</v>
      </c>
      <c r="J29" s="8">
        <f t="shared" si="2"/>
        <v>1433</v>
      </c>
      <c r="K29" s="39">
        <v>25</v>
      </c>
      <c r="L29" s="39">
        <v>582</v>
      </c>
      <c r="M29" s="39">
        <v>19</v>
      </c>
      <c r="N29" s="39">
        <v>491</v>
      </c>
      <c r="O29" s="39">
        <v>14</v>
      </c>
      <c r="P29" s="39">
        <v>357</v>
      </c>
      <c r="Q29" s="8">
        <f t="shared" si="3"/>
        <v>58</v>
      </c>
      <c r="R29" s="8">
        <f t="shared" si="4"/>
        <v>1430</v>
      </c>
      <c r="S29" s="7">
        <f t="shared" si="5"/>
        <v>0</v>
      </c>
      <c r="T29" s="7">
        <f t="shared" si="6"/>
        <v>2</v>
      </c>
      <c r="U29" s="7">
        <f t="shared" si="7"/>
        <v>-1</v>
      </c>
      <c r="V29" s="7">
        <f t="shared" si="8"/>
        <v>-17</v>
      </c>
      <c r="W29" s="7">
        <f t="shared" si="9"/>
        <v>0</v>
      </c>
      <c r="X29" s="7">
        <f t="shared" si="10"/>
        <v>12</v>
      </c>
      <c r="Y29" s="8">
        <f t="shared" si="11"/>
        <v>-1</v>
      </c>
      <c r="Z29" s="8">
        <f t="shared" si="12"/>
        <v>-3</v>
      </c>
    </row>
    <row r="30" spans="1:26" ht="24.75" customHeight="1">
      <c r="A30" s="4">
        <v>18</v>
      </c>
      <c r="B30" s="5" t="s">
        <v>77</v>
      </c>
      <c r="C30" s="39">
        <v>16</v>
      </c>
      <c r="D30" s="39">
        <v>350</v>
      </c>
      <c r="E30" s="39">
        <v>9</v>
      </c>
      <c r="F30" s="39">
        <v>202</v>
      </c>
      <c r="G30" s="39">
        <v>6</v>
      </c>
      <c r="H30" s="39">
        <v>90</v>
      </c>
      <c r="I30" s="8">
        <f t="shared" si="1"/>
        <v>31</v>
      </c>
      <c r="J30" s="8">
        <f t="shared" si="2"/>
        <v>642</v>
      </c>
      <c r="K30" s="39">
        <v>16</v>
      </c>
      <c r="L30" s="39">
        <v>369</v>
      </c>
      <c r="M30" s="39">
        <v>9</v>
      </c>
      <c r="N30" s="39">
        <v>208</v>
      </c>
      <c r="O30" s="39">
        <v>5</v>
      </c>
      <c r="P30" s="39">
        <v>87</v>
      </c>
      <c r="Q30" s="8">
        <f t="shared" si="3"/>
        <v>30</v>
      </c>
      <c r="R30" s="8">
        <f t="shared" si="4"/>
        <v>664</v>
      </c>
      <c r="S30" s="7">
        <f t="shared" si="5"/>
        <v>0</v>
      </c>
      <c r="T30" s="7">
        <f t="shared" si="6"/>
        <v>19</v>
      </c>
      <c r="U30" s="7">
        <f t="shared" si="7"/>
        <v>0</v>
      </c>
      <c r="V30" s="7">
        <f t="shared" si="8"/>
        <v>6</v>
      </c>
      <c r="W30" s="7">
        <f t="shared" si="9"/>
        <v>-1</v>
      </c>
      <c r="X30" s="7">
        <f t="shared" si="10"/>
        <v>-3</v>
      </c>
      <c r="Y30" s="8">
        <f t="shared" si="11"/>
        <v>-1</v>
      </c>
      <c r="Z30" s="8">
        <f t="shared" si="12"/>
        <v>22</v>
      </c>
    </row>
    <row r="31" spans="1:26" ht="24.75" customHeight="1">
      <c r="A31" s="4">
        <v>19</v>
      </c>
      <c r="B31" s="5" t="s">
        <v>78</v>
      </c>
      <c r="C31" s="39">
        <v>4</v>
      </c>
      <c r="D31" s="39">
        <v>79</v>
      </c>
      <c r="E31" s="39">
        <v>3</v>
      </c>
      <c r="F31" s="39">
        <v>50</v>
      </c>
      <c r="G31" s="39">
        <v>3</v>
      </c>
      <c r="H31" s="39">
        <v>31</v>
      </c>
      <c r="I31" s="8">
        <f t="shared" si="1"/>
        <v>10</v>
      </c>
      <c r="J31" s="8">
        <f t="shared" si="2"/>
        <v>160</v>
      </c>
      <c r="K31" s="39">
        <v>4</v>
      </c>
      <c r="L31" s="39">
        <v>77</v>
      </c>
      <c r="M31" s="39">
        <v>3</v>
      </c>
      <c r="N31" s="39">
        <v>48</v>
      </c>
      <c r="O31" s="39">
        <v>3</v>
      </c>
      <c r="P31" s="39">
        <v>25</v>
      </c>
      <c r="Q31" s="8">
        <f t="shared" si="3"/>
        <v>10</v>
      </c>
      <c r="R31" s="8">
        <f t="shared" si="4"/>
        <v>150</v>
      </c>
      <c r="S31" s="7">
        <f t="shared" si="5"/>
        <v>0</v>
      </c>
      <c r="T31" s="7">
        <f t="shared" si="6"/>
        <v>-2</v>
      </c>
      <c r="U31" s="7">
        <f t="shared" si="7"/>
        <v>0</v>
      </c>
      <c r="V31" s="7">
        <f t="shared" si="8"/>
        <v>-2</v>
      </c>
      <c r="W31" s="7">
        <f t="shared" si="9"/>
        <v>0</v>
      </c>
      <c r="X31" s="7">
        <f t="shared" si="10"/>
        <v>-6</v>
      </c>
      <c r="Y31" s="8">
        <f t="shared" si="11"/>
        <v>0</v>
      </c>
      <c r="Z31" s="8">
        <f t="shared" si="12"/>
        <v>-10</v>
      </c>
    </row>
    <row r="32" spans="1:26" ht="24.75" customHeight="1">
      <c r="A32" s="4">
        <v>20</v>
      </c>
      <c r="B32" s="37" t="s">
        <v>129</v>
      </c>
      <c r="C32" s="39">
        <v>2</v>
      </c>
      <c r="D32" s="39">
        <v>21</v>
      </c>
      <c r="E32" s="39">
        <v>0</v>
      </c>
      <c r="F32" s="39">
        <v>0</v>
      </c>
      <c r="G32" s="39"/>
      <c r="H32" s="39"/>
      <c r="I32" s="8">
        <f t="shared" si="1"/>
        <v>2</v>
      </c>
      <c r="J32" s="8">
        <f t="shared" si="2"/>
        <v>21</v>
      </c>
      <c r="K32" s="39">
        <v>3</v>
      </c>
      <c r="L32" s="39">
        <v>28</v>
      </c>
      <c r="M32" s="39">
        <v>0</v>
      </c>
      <c r="N32" s="39">
        <v>0</v>
      </c>
      <c r="O32" s="39">
        <v>0</v>
      </c>
      <c r="P32" s="39">
        <v>0</v>
      </c>
      <c r="Q32" s="8">
        <f t="shared" si="3"/>
        <v>3</v>
      </c>
      <c r="R32" s="8">
        <f t="shared" si="4"/>
        <v>28</v>
      </c>
      <c r="S32" s="7">
        <f t="shared" si="5"/>
        <v>1</v>
      </c>
      <c r="T32" s="7">
        <f t="shared" si="6"/>
        <v>7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>
        <f t="shared" si="10"/>
        <v>0</v>
      </c>
      <c r="Y32" s="8">
        <f t="shared" si="11"/>
        <v>1</v>
      </c>
      <c r="Z32" s="8">
        <f t="shared" si="12"/>
        <v>7</v>
      </c>
    </row>
    <row r="33" spans="1:26" ht="24.75" customHeight="1">
      <c r="A33" s="46" t="s">
        <v>25</v>
      </c>
      <c r="B33" s="46"/>
      <c r="C33" s="8">
        <f aca="true" t="shared" si="15" ref="C33:K33">SUM(C13:C32)</f>
        <v>138</v>
      </c>
      <c r="D33" s="8">
        <f t="shared" si="15"/>
        <v>2790</v>
      </c>
      <c r="E33" s="8">
        <f t="shared" si="15"/>
        <v>97</v>
      </c>
      <c r="F33" s="8">
        <f>SUM(F13:F32)</f>
        <v>1995</v>
      </c>
      <c r="G33" s="8">
        <f t="shared" si="15"/>
        <v>85</v>
      </c>
      <c r="H33" s="8">
        <f t="shared" si="15"/>
        <v>1929</v>
      </c>
      <c r="I33" s="8">
        <f t="shared" si="15"/>
        <v>320</v>
      </c>
      <c r="J33" s="8">
        <f t="shared" si="15"/>
        <v>6714</v>
      </c>
      <c r="K33" s="8">
        <f t="shared" si="15"/>
        <v>138</v>
      </c>
      <c r="L33" s="8">
        <f aca="true" t="shared" si="16" ref="L33:T33">SUM(L13:L32)</f>
        <v>2776</v>
      </c>
      <c r="M33" s="8">
        <f t="shared" si="16"/>
        <v>98</v>
      </c>
      <c r="N33" s="8">
        <f t="shared" si="16"/>
        <v>2081</v>
      </c>
      <c r="O33" s="8">
        <f t="shared" si="16"/>
        <v>83</v>
      </c>
      <c r="P33" s="8">
        <f t="shared" si="16"/>
        <v>1918</v>
      </c>
      <c r="Q33" s="8">
        <f t="shared" si="16"/>
        <v>319</v>
      </c>
      <c r="R33" s="8">
        <f>SUM(R13:R32)</f>
        <v>6775</v>
      </c>
      <c r="S33" s="8">
        <f t="shared" si="16"/>
        <v>0</v>
      </c>
      <c r="T33" s="8">
        <f t="shared" si="16"/>
        <v>-14</v>
      </c>
      <c r="U33" s="8">
        <f aca="true" t="shared" si="17" ref="U33:Z33">SUM(U13:U32)</f>
        <v>1</v>
      </c>
      <c r="V33" s="8">
        <f t="shared" si="17"/>
        <v>86</v>
      </c>
      <c r="W33" s="8">
        <f t="shared" si="17"/>
        <v>-2</v>
      </c>
      <c r="X33" s="8">
        <f t="shared" si="17"/>
        <v>-11</v>
      </c>
      <c r="Y33" s="8">
        <f t="shared" si="17"/>
        <v>-1</v>
      </c>
      <c r="Z33" s="8">
        <f t="shared" si="17"/>
        <v>61</v>
      </c>
    </row>
  </sheetData>
  <sheetProtection/>
  <mergeCells count="23">
    <mergeCell ref="A8:Z8"/>
    <mergeCell ref="A3:Z3"/>
    <mergeCell ref="A4:Z4"/>
    <mergeCell ref="A5:Z5"/>
    <mergeCell ref="A7:Z7"/>
    <mergeCell ref="S11:T11"/>
    <mergeCell ref="C11:D11"/>
    <mergeCell ref="A33:B33"/>
    <mergeCell ref="I11:J11"/>
    <mergeCell ref="Q11:R11"/>
    <mergeCell ref="C10:J10"/>
    <mergeCell ref="K10:R10"/>
    <mergeCell ref="U11:V11"/>
    <mergeCell ref="A10:A12"/>
    <mergeCell ref="K11:L11"/>
    <mergeCell ref="M11:N11"/>
    <mergeCell ref="O11:P11"/>
    <mergeCell ref="E11:F11"/>
    <mergeCell ref="G11:H11"/>
    <mergeCell ref="B10:B12"/>
    <mergeCell ref="Y11:Z11"/>
    <mergeCell ref="S10:Z10"/>
    <mergeCell ref="W11:X11"/>
  </mergeCells>
  <printOptions/>
  <pageMargins left="0.75" right="0.75" top="1" bottom="1" header="0" footer="0"/>
  <pageSetup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9">
      <selection activeCell="B32" sqref="B32"/>
    </sheetView>
  </sheetViews>
  <sheetFormatPr defaultColWidth="9.140625" defaultRowHeight="12.75"/>
  <cols>
    <col min="1" max="1" width="3.57421875" style="0" customWidth="1"/>
    <col min="2" max="2" width="30.710937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2" width="5.8515625" style="0" customWidth="1"/>
    <col min="13" max="13" width="6.421875" style="0" customWidth="1"/>
    <col min="14" max="14" width="6.00390625" style="0" customWidth="1"/>
    <col min="15" max="15" width="6.140625" style="0" customWidth="1"/>
    <col min="16" max="16" width="6.00390625" style="0" customWidth="1"/>
    <col min="17" max="17" width="5.8515625" style="0" customWidth="1"/>
    <col min="18" max="22" width="6.00390625" style="0" customWidth="1"/>
    <col min="23" max="23" width="6.28125" style="0" customWidth="1"/>
    <col min="24" max="24" width="6.00390625" style="0" customWidth="1"/>
    <col min="25" max="27" width="6.28125" style="0" customWidth="1"/>
    <col min="28" max="30" width="6.00390625" style="0" customWidth="1"/>
    <col min="31" max="32" width="6.28125" style="0" customWidth="1"/>
  </cols>
  <sheetData>
    <row r="1" spans="1:32" ht="12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ht="12.75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5" spans="1:32" ht="12.75">
      <c r="A5" s="48" t="s">
        <v>48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1:32" ht="12.75">
      <c r="A6" s="48" t="s">
        <v>121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2.75">
      <c r="A7" s="9"/>
      <c r="B7" s="48" t="s">
        <v>33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9" spans="1:32" s="1" customFormat="1" ht="24" customHeight="1">
      <c r="A9" s="49" t="s">
        <v>3</v>
      </c>
      <c r="B9" s="49" t="s">
        <v>4</v>
      </c>
      <c r="C9" s="44" t="s">
        <v>117</v>
      </c>
      <c r="D9" s="47"/>
      <c r="E9" s="47"/>
      <c r="F9" s="47"/>
      <c r="G9" s="47"/>
      <c r="H9" s="47"/>
      <c r="I9" s="47"/>
      <c r="J9" s="47"/>
      <c r="K9" s="47"/>
      <c r="L9" s="45"/>
      <c r="M9" s="44" t="s">
        <v>120</v>
      </c>
      <c r="N9" s="47"/>
      <c r="O9" s="47"/>
      <c r="P9" s="47"/>
      <c r="Q9" s="47"/>
      <c r="R9" s="47"/>
      <c r="S9" s="47"/>
      <c r="T9" s="47"/>
      <c r="U9" s="47"/>
      <c r="V9" s="45"/>
      <c r="W9" s="44" t="s">
        <v>8</v>
      </c>
      <c r="X9" s="47"/>
      <c r="Y9" s="47"/>
      <c r="Z9" s="47"/>
      <c r="AA9" s="47"/>
      <c r="AB9" s="47"/>
      <c r="AC9" s="47"/>
      <c r="AD9" s="47"/>
      <c r="AE9" s="47"/>
      <c r="AF9" s="45"/>
    </row>
    <row r="10" spans="1:32" s="1" customFormat="1" ht="14.25" customHeight="1">
      <c r="A10" s="50"/>
      <c r="B10" s="50"/>
      <c r="C10" s="44" t="s">
        <v>27</v>
      </c>
      <c r="D10" s="47"/>
      <c r="E10" s="47"/>
      <c r="F10" s="47"/>
      <c r="G10" s="47"/>
      <c r="H10" s="47"/>
      <c r="I10" s="47"/>
      <c r="J10" s="47"/>
      <c r="K10" s="47"/>
      <c r="L10" s="45"/>
      <c r="M10" s="44" t="s">
        <v>27</v>
      </c>
      <c r="N10" s="47"/>
      <c r="O10" s="47"/>
      <c r="P10" s="47"/>
      <c r="Q10" s="47"/>
      <c r="R10" s="47"/>
      <c r="S10" s="47"/>
      <c r="T10" s="47"/>
      <c r="U10" s="47"/>
      <c r="V10" s="45"/>
      <c r="W10" s="44" t="s">
        <v>27</v>
      </c>
      <c r="X10" s="47"/>
      <c r="Y10" s="47"/>
      <c r="Z10" s="47"/>
      <c r="AA10" s="47"/>
      <c r="AB10" s="47"/>
      <c r="AC10" s="47"/>
      <c r="AD10" s="47"/>
      <c r="AE10" s="47"/>
      <c r="AF10" s="45"/>
    </row>
    <row r="11" spans="1:32" s="1" customFormat="1" ht="38.25" customHeight="1">
      <c r="A11" s="50"/>
      <c r="B11" s="50"/>
      <c r="C11" s="44" t="s">
        <v>28</v>
      </c>
      <c r="D11" s="45"/>
      <c r="E11" s="44" t="s">
        <v>29</v>
      </c>
      <c r="F11" s="45"/>
      <c r="G11" s="44" t="s">
        <v>30</v>
      </c>
      <c r="H11" s="45"/>
      <c r="I11" s="44" t="s">
        <v>31</v>
      </c>
      <c r="J11" s="45"/>
      <c r="K11" s="44" t="s">
        <v>32</v>
      </c>
      <c r="L11" s="45"/>
      <c r="M11" s="44" t="s">
        <v>28</v>
      </c>
      <c r="N11" s="45"/>
      <c r="O11" s="44" t="s">
        <v>29</v>
      </c>
      <c r="P11" s="45"/>
      <c r="Q11" s="44" t="s">
        <v>30</v>
      </c>
      <c r="R11" s="45"/>
      <c r="S11" s="44" t="s">
        <v>31</v>
      </c>
      <c r="T11" s="45"/>
      <c r="U11" s="44" t="s">
        <v>32</v>
      </c>
      <c r="V11" s="45"/>
      <c r="W11" s="44" t="s">
        <v>28</v>
      </c>
      <c r="X11" s="45"/>
      <c r="Y11" s="44" t="s">
        <v>29</v>
      </c>
      <c r="Z11" s="45"/>
      <c r="AA11" s="44" t="s">
        <v>30</v>
      </c>
      <c r="AB11" s="45"/>
      <c r="AC11" s="44" t="s">
        <v>31</v>
      </c>
      <c r="AD11" s="45"/>
      <c r="AE11" s="44" t="s">
        <v>32</v>
      </c>
      <c r="AF11" s="45"/>
    </row>
    <row r="12" spans="1:32" s="1" customFormat="1" ht="27.75" customHeight="1">
      <c r="A12" s="51"/>
      <c r="B12" s="51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</row>
    <row r="13" spans="1:32" ht="24.75" customHeight="1">
      <c r="A13" s="2">
        <v>1</v>
      </c>
      <c r="B13" s="3" t="s">
        <v>11</v>
      </c>
      <c r="C13" s="10">
        <v>3</v>
      </c>
      <c r="D13" s="10">
        <v>65</v>
      </c>
      <c r="E13" s="10">
        <v>2</v>
      </c>
      <c r="F13" s="10">
        <v>42</v>
      </c>
      <c r="G13" s="10">
        <v>2</v>
      </c>
      <c r="H13" s="10">
        <v>46</v>
      </c>
      <c r="I13" s="10">
        <v>2</v>
      </c>
      <c r="J13" s="10">
        <v>52</v>
      </c>
      <c r="K13" s="8">
        <f>C13+E13+G13+I13</f>
        <v>9</v>
      </c>
      <c r="L13" s="8">
        <f>D13+F13+H13+J13</f>
        <v>205</v>
      </c>
      <c r="M13" s="10">
        <v>2</v>
      </c>
      <c r="N13" s="10">
        <v>47</v>
      </c>
      <c r="O13" s="10">
        <v>3</v>
      </c>
      <c r="P13" s="10">
        <v>67</v>
      </c>
      <c r="Q13" s="10">
        <v>2</v>
      </c>
      <c r="R13" s="10">
        <v>41</v>
      </c>
      <c r="S13" s="10">
        <v>2</v>
      </c>
      <c r="T13" s="10">
        <v>47</v>
      </c>
      <c r="U13" s="8">
        <f>M13+O13+Q13+S13</f>
        <v>9</v>
      </c>
      <c r="V13" s="8">
        <f>N13+P13+R13+T13</f>
        <v>202</v>
      </c>
      <c r="W13" s="7">
        <f aca="true" t="shared" si="0" ref="W13:AF13">M13-C13</f>
        <v>-1</v>
      </c>
      <c r="X13" s="7">
        <f t="shared" si="0"/>
        <v>-18</v>
      </c>
      <c r="Y13" s="7">
        <f t="shared" si="0"/>
        <v>1</v>
      </c>
      <c r="Z13" s="7">
        <f t="shared" si="0"/>
        <v>25</v>
      </c>
      <c r="AA13" s="7">
        <f t="shared" si="0"/>
        <v>0</v>
      </c>
      <c r="AB13" s="7">
        <f t="shared" si="0"/>
        <v>-5</v>
      </c>
      <c r="AC13" s="7">
        <f t="shared" si="0"/>
        <v>0</v>
      </c>
      <c r="AD13" s="7">
        <f t="shared" si="0"/>
        <v>-5</v>
      </c>
      <c r="AE13" s="8">
        <f t="shared" si="0"/>
        <v>0</v>
      </c>
      <c r="AF13" s="8">
        <f t="shared" si="0"/>
        <v>-3</v>
      </c>
    </row>
    <row r="14" spans="1:32" ht="24.75" customHeight="1">
      <c r="A14" s="4">
        <v>2</v>
      </c>
      <c r="B14" s="5" t="s">
        <v>12</v>
      </c>
      <c r="C14" s="10">
        <v>3</v>
      </c>
      <c r="D14" s="10">
        <v>72</v>
      </c>
      <c r="E14" s="10">
        <v>3</v>
      </c>
      <c r="F14" s="10">
        <v>53</v>
      </c>
      <c r="G14" s="10">
        <v>2</v>
      </c>
      <c r="H14" s="10">
        <v>41</v>
      </c>
      <c r="I14" s="10">
        <v>2</v>
      </c>
      <c r="J14" s="10">
        <v>42</v>
      </c>
      <c r="K14" s="8">
        <f aca="true" t="shared" si="1" ref="K14:K32">C14+E14+G14+I14</f>
        <v>10</v>
      </c>
      <c r="L14" s="8">
        <f aca="true" t="shared" si="2" ref="L14:L32">D14+F14+H14+J14</f>
        <v>208</v>
      </c>
      <c r="M14" s="10">
        <v>3</v>
      </c>
      <c r="N14" s="10">
        <v>72</v>
      </c>
      <c r="O14" s="10">
        <v>3</v>
      </c>
      <c r="P14" s="10">
        <v>72</v>
      </c>
      <c r="Q14" s="10">
        <v>3</v>
      </c>
      <c r="R14" s="10">
        <v>54</v>
      </c>
      <c r="S14" s="10">
        <v>2</v>
      </c>
      <c r="T14" s="10">
        <v>42</v>
      </c>
      <c r="U14" s="8">
        <f aca="true" t="shared" si="3" ref="U14:U32">M14+O14+Q14+S14</f>
        <v>11</v>
      </c>
      <c r="V14" s="8">
        <f aca="true" t="shared" si="4" ref="V14:V32">N14+P14+R14+T14</f>
        <v>240</v>
      </c>
      <c r="W14" s="7">
        <f aca="true" t="shared" si="5" ref="W14:W32">M14-C14</f>
        <v>0</v>
      </c>
      <c r="X14" s="7">
        <f aca="true" t="shared" si="6" ref="X14:X32">N14-D14</f>
        <v>0</v>
      </c>
      <c r="Y14" s="7">
        <f aca="true" t="shared" si="7" ref="Y14:Y32">O14-E14</f>
        <v>0</v>
      </c>
      <c r="Z14" s="7">
        <f aca="true" t="shared" si="8" ref="Z14:Z32">P14-F14</f>
        <v>19</v>
      </c>
      <c r="AA14" s="7">
        <f aca="true" t="shared" si="9" ref="AA14:AA32">Q14-G14</f>
        <v>1</v>
      </c>
      <c r="AB14" s="7">
        <f aca="true" t="shared" si="10" ref="AB14:AB32">R14-H14</f>
        <v>13</v>
      </c>
      <c r="AC14" s="7">
        <f aca="true" t="shared" si="11" ref="AC14:AC32">S14-I14</f>
        <v>0</v>
      </c>
      <c r="AD14" s="7">
        <f aca="true" t="shared" si="12" ref="AD14:AD32">T14-J14</f>
        <v>0</v>
      </c>
      <c r="AE14" s="8">
        <f aca="true" t="shared" si="13" ref="AE14:AE32">U14-K14</f>
        <v>1</v>
      </c>
      <c r="AF14" s="8">
        <f aca="true" t="shared" si="14" ref="AF14:AF32">V14-L14</f>
        <v>32</v>
      </c>
    </row>
    <row r="15" spans="1:32" ht="24.75" customHeight="1">
      <c r="A15" s="4">
        <v>3</v>
      </c>
      <c r="B15" s="5" t="s">
        <v>13</v>
      </c>
      <c r="C15" s="10">
        <v>5</v>
      </c>
      <c r="D15" s="10">
        <v>117</v>
      </c>
      <c r="E15" s="10">
        <v>5</v>
      </c>
      <c r="F15" s="10">
        <v>118</v>
      </c>
      <c r="G15" s="10">
        <v>5</v>
      </c>
      <c r="H15" s="10">
        <v>120</v>
      </c>
      <c r="I15" s="10">
        <v>6</v>
      </c>
      <c r="J15" s="10">
        <v>140</v>
      </c>
      <c r="K15" s="8">
        <f t="shared" si="1"/>
        <v>21</v>
      </c>
      <c r="L15" s="8">
        <f t="shared" si="2"/>
        <v>495</v>
      </c>
      <c r="M15" s="10">
        <v>5</v>
      </c>
      <c r="N15" s="10">
        <v>111</v>
      </c>
      <c r="O15" s="10">
        <v>5</v>
      </c>
      <c r="P15" s="10">
        <v>117</v>
      </c>
      <c r="Q15" s="10">
        <v>5</v>
      </c>
      <c r="R15" s="10">
        <v>117</v>
      </c>
      <c r="S15" s="10">
        <v>5</v>
      </c>
      <c r="T15" s="10">
        <v>120</v>
      </c>
      <c r="U15" s="8">
        <f t="shared" si="3"/>
        <v>20</v>
      </c>
      <c r="V15" s="8">
        <f t="shared" si="4"/>
        <v>465</v>
      </c>
      <c r="W15" s="7">
        <f t="shared" si="5"/>
        <v>0</v>
      </c>
      <c r="X15" s="7">
        <f t="shared" si="6"/>
        <v>-6</v>
      </c>
      <c r="Y15" s="7">
        <f t="shared" si="7"/>
        <v>0</v>
      </c>
      <c r="Z15" s="7">
        <f t="shared" si="8"/>
        <v>-1</v>
      </c>
      <c r="AA15" s="7">
        <f t="shared" si="9"/>
        <v>0</v>
      </c>
      <c r="AB15" s="7">
        <f t="shared" si="10"/>
        <v>-3</v>
      </c>
      <c r="AC15" s="7">
        <f t="shared" si="11"/>
        <v>-1</v>
      </c>
      <c r="AD15" s="7">
        <f t="shared" si="12"/>
        <v>-20</v>
      </c>
      <c r="AE15" s="8">
        <f t="shared" si="13"/>
        <v>-1</v>
      </c>
      <c r="AF15" s="8">
        <f t="shared" si="14"/>
        <v>-30</v>
      </c>
    </row>
    <row r="16" spans="1:32" ht="24.75" customHeight="1">
      <c r="A16" s="4">
        <v>4</v>
      </c>
      <c r="B16" s="5" t="s">
        <v>14</v>
      </c>
      <c r="C16" s="10">
        <v>5</v>
      </c>
      <c r="D16" s="10">
        <v>121</v>
      </c>
      <c r="E16" s="10">
        <v>5</v>
      </c>
      <c r="F16" s="10">
        <v>119</v>
      </c>
      <c r="G16" s="10">
        <v>5</v>
      </c>
      <c r="H16" s="10">
        <v>124</v>
      </c>
      <c r="I16" s="10">
        <v>6</v>
      </c>
      <c r="J16" s="10">
        <v>146</v>
      </c>
      <c r="K16" s="8">
        <f t="shared" si="1"/>
        <v>21</v>
      </c>
      <c r="L16" s="8">
        <f t="shared" si="2"/>
        <v>510</v>
      </c>
      <c r="M16" s="10">
        <v>5</v>
      </c>
      <c r="N16" s="10">
        <v>120</v>
      </c>
      <c r="O16" s="10">
        <v>5</v>
      </c>
      <c r="P16" s="10">
        <v>121</v>
      </c>
      <c r="Q16" s="10">
        <v>5</v>
      </c>
      <c r="R16" s="10">
        <v>119</v>
      </c>
      <c r="S16" s="10">
        <v>5</v>
      </c>
      <c r="T16" s="10">
        <v>122</v>
      </c>
      <c r="U16" s="8">
        <f t="shared" si="3"/>
        <v>20</v>
      </c>
      <c r="V16" s="8">
        <f t="shared" si="4"/>
        <v>482</v>
      </c>
      <c r="W16" s="7">
        <f t="shared" si="5"/>
        <v>0</v>
      </c>
      <c r="X16" s="7">
        <f t="shared" si="6"/>
        <v>-1</v>
      </c>
      <c r="Y16" s="7">
        <f t="shared" si="7"/>
        <v>0</v>
      </c>
      <c r="Z16" s="7">
        <f t="shared" si="8"/>
        <v>2</v>
      </c>
      <c r="AA16" s="7">
        <f t="shared" si="9"/>
        <v>0</v>
      </c>
      <c r="AB16" s="7">
        <f t="shared" si="10"/>
        <v>-5</v>
      </c>
      <c r="AC16" s="7">
        <f t="shared" si="11"/>
        <v>-1</v>
      </c>
      <c r="AD16" s="7">
        <f t="shared" si="12"/>
        <v>-24</v>
      </c>
      <c r="AE16" s="8">
        <f t="shared" si="13"/>
        <v>-1</v>
      </c>
      <c r="AF16" s="8">
        <f t="shared" si="14"/>
        <v>-28</v>
      </c>
    </row>
    <row r="17" spans="1:32" ht="24.75" customHeight="1">
      <c r="A17" s="4">
        <v>5</v>
      </c>
      <c r="B17" s="5" t="s">
        <v>15</v>
      </c>
      <c r="C17" s="10">
        <v>1</v>
      </c>
      <c r="D17" s="10">
        <v>11</v>
      </c>
      <c r="E17" s="10">
        <v>1</v>
      </c>
      <c r="F17" s="10">
        <v>16</v>
      </c>
      <c r="G17" s="10">
        <v>1</v>
      </c>
      <c r="H17" s="10">
        <v>14</v>
      </c>
      <c r="I17" s="10">
        <v>1</v>
      </c>
      <c r="J17" s="10">
        <v>18</v>
      </c>
      <c r="K17" s="8">
        <f t="shared" si="1"/>
        <v>4</v>
      </c>
      <c r="L17" s="8">
        <f t="shared" si="2"/>
        <v>59</v>
      </c>
      <c r="M17" s="10">
        <v>1</v>
      </c>
      <c r="N17" s="10">
        <v>8</v>
      </c>
      <c r="O17" s="10">
        <v>1</v>
      </c>
      <c r="P17" s="10">
        <v>11</v>
      </c>
      <c r="Q17" s="10">
        <v>1</v>
      </c>
      <c r="R17" s="10">
        <v>16</v>
      </c>
      <c r="S17" s="10">
        <v>1</v>
      </c>
      <c r="T17" s="10">
        <v>13</v>
      </c>
      <c r="U17" s="8">
        <f t="shared" si="3"/>
        <v>4</v>
      </c>
      <c r="V17" s="8">
        <f t="shared" si="4"/>
        <v>48</v>
      </c>
      <c r="W17" s="7">
        <f t="shared" si="5"/>
        <v>0</v>
      </c>
      <c r="X17" s="7">
        <f t="shared" si="6"/>
        <v>-3</v>
      </c>
      <c r="Y17" s="7">
        <f t="shared" si="7"/>
        <v>0</v>
      </c>
      <c r="Z17" s="7">
        <f t="shared" si="8"/>
        <v>-5</v>
      </c>
      <c r="AA17" s="7">
        <f t="shared" si="9"/>
        <v>0</v>
      </c>
      <c r="AB17" s="7">
        <f t="shared" si="10"/>
        <v>2</v>
      </c>
      <c r="AC17" s="7">
        <f t="shared" si="11"/>
        <v>0</v>
      </c>
      <c r="AD17" s="7">
        <f t="shared" si="12"/>
        <v>-5</v>
      </c>
      <c r="AE17" s="8">
        <f t="shared" si="13"/>
        <v>0</v>
      </c>
      <c r="AF17" s="8">
        <f t="shared" si="14"/>
        <v>-11</v>
      </c>
    </row>
    <row r="18" spans="1:32" ht="24.75" customHeight="1">
      <c r="A18" s="4">
        <v>6</v>
      </c>
      <c r="B18" s="5" t="s">
        <v>16</v>
      </c>
      <c r="C18" s="10">
        <v>0.5</v>
      </c>
      <c r="D18" s="10">
        <v>3</v>
      </c>
      <c r="E18" s="10">
        <v>1</v>
      </c>
      <c r="F18" s="10">
        <v>1</v>
      </c>
      <c r="G18" s="10"/>
      <c r="H18" s="10"/>
      <c r="I18" s="10">
        <v>0.5</v>
      </c>
      <c r="J18" s="10">
        <v>2</v>
      </c>
      <c r="K18" s="8">
        <f t="shared" si="1"/>
        <v>2</v>
      </c>
      <c r="L18" s="8">
        <f t="shared" si="2"/>
        <v>6</v>
      </c>
      <c r="M18" s="10">
        <v>0.5</v>
      </c>
      <c r="N18" s="10">
        <v>1</v>
      </c>
      <c r="O18" s="10">
        <v>0.5</v>
      </c>
      <c r="P18" s="10">
        <v>2</v>
      </c>
      <c r="Q18" s="10">
        <v>0.5</v>
      </c>
      <c r="R18" s="10">
        <v>1</v>
      </c>
      <c r="S18" s="10">
        <v>0.5</v>
      </c>
      <c r="T18" s="10">
        <v>2</v>
      </c>
      <c r="U18" s="8">
        <f t="shared" si="3"/>
        <v>2</v>
      </c>
      <c r="V18" s="8">
        <f t="shared" si="4"/>
        <v>6</v>
      </c>
      <c r="W18" s="7">
        <f t="shared" si="5"/>
        <v>0</v>
      </c>
      <c r="X18" s="7">
        <f t="shared" si="6"/>
        <v>-2</v>
      </c>
      <c r="Y18" s="7">
        <f t="shared" si="7"/>
        <v>-0.5</v>
      </c>
      <c r="Z18" s="7">
        <f t="shared" si="8"/>
        <v>1</v>
      </c>
      <c r="AA18" s="7">
        <f t="shared" si="9"/>
        <v>0.5</v>
      </c>
      <c r="AB18" s="7">
        <f t="shared" si="10"/>
        <v>1</v>
      </c>
      <c r="AC18" s="7">
        <f t="shared" si="11"/>
        <v>0</v>
      </c>
      <c r="AD18" s="7">
        <f t="shared" si="12"/>
        <v>0</v>
      </c>
      <c r="AE18" s="8">
        <f t="shared" si="13"/>
        <v>0</v>
      </c>
      <c r="AF18" s="8">
        <f t="shared" si="14"/>
        <v>0</v>
      </c>
    </row>
    <row r="19" spans="1:32" ht="24.75" customHeight="1">
      <c r="A19" s="4">
        <v>7</v>
      </c>
      <c r="B19" s="5" t="s">
        <v>17</v>
      </c>
      <c r="C19" s="10">
        <v>0.5</v>
      </c>
      <c r="D19" s="10">
        <v>4</v>
      </c>
      <c r="E19" s="10">
        <v>0.5</v>
      </c>
      <c r="F19" s="10">
        <v>3</v>
      </c>
      <c r="G19" s="10"/>
      <c r="H19" s="10"/>
      <c r="I19" s="10">
        <v>1</v>
      </c>
      <c r="J19" s="10">
        <v>5</v>
      </c>
      <c r="K19" s="8">
        <f t="shared" si="1"/>
        <v>2</v>
      </c>
      <c r="L19" s="8">
        <f t="shared" si="2"/>
        <v>12</v>
      </c>
      <c r="M19" s="10">
        <v>1</v>
      </c>
      <c r="N19" s="10">
        <v>5</v>
      </c>
      <c r="O19" s="10">
        <v>0.5</v>
      </c>
      <c r="P19" s="10">
        <v>4</v>
      </c>
      <c r="Q19" s="10">
        <v>0.5</v>
      </c>
      <c r="R19" s="10">
        <v>3</v>
      </c>
      <c r="S19" s="10"/>
      <c r="T19" s="10"/>
      <c r="U19" s="8">
        <f t="shared" si="3"/>
        <v>2</v>
      </c>
      <c r="V19" s="8">
        <f t="shared" si="4"/>
        <v>12</v>
      </c>
      <c r="W19" s="7">
        <f t="shared" si="5"/>
        <v>0.5</v>
      </c>
      <c r="X19" s="7">
        <f t="shared" si="6"/>
        <v>1</v>
      </c>
      <c r="Y19" s="7">
        <f t="shared" si="7"/>
        <v>0</v>
      </c>
      <c r="Z19" s="7">
        <f t="shared" si="8"/>
        <v>1</v>
      </c>
      <c r="AA19" s="7">
        <f t="shared" si="9"/>
        <v>0.5</v>
      </c>
      <c r="AB19" s="7">
        <f t="shared" si="10"/>
        <v>3</v>
      </c>
      <c r="AC19" s="7">
        <f t="shared" si="11"/>
        <v>-1</v>
      </c>
      <c r="AD19" s="7">
        <f t="shared" si="12"/>
        <v>-5</v>
      </c>
      <c r="AE19" s="8">
        <f t="shared" si="13"/>
        <v>0</v>
      </c>
      <c r="AF19" s="8">
        <f t="shared" si="14"/>
        <v>0</v>
      </c>
    </row>
    <row r="20" spans="1:32" ht="24.75" customHeight="1">
      <c r="A20" s="4">
        <v>8</v>
      </c>
      <c r="B20" s="5" t="s">
        <v>18</v>
      </c>
      <c r="C20" s="10">
        <v>0.5</v>
      </c>
      <c r="D20" s="10">
        <v>3</v>
      </c>
      <c r="E20" s="10">
        <v>0.5</v>
      </c>
      <c r="F20" s="10">
        <v>6</v>
      </c>
      <c r="G20" s="10">
        <v>0.5</v>
      </c>
      <c r="H20" s="10">
        <v>2</v>
      </c>
      <c r="I20" s="10">
        <v>0.5</v>
      </c>
      <c r="J20" s="10">
        <v>4</v>
      </c>
      <c r="K20" s="8">
        <f t="shared" si="1"/>
        <v>2</v>
      </c>
      <c r="L20" s="8">
        <f t="shared" si="2"/>
        <v>15</v>
      </c>
      <c r="M20" s="10">
        <v>0.5</v>
      </c>
      <c r="N20" s="10">
        <v>3</v>
      </c>
      <c r="O20" s="10">
        <v>0.5</v>
      </c>
      <c r="P20" s="10">
        <v>3</v>
      </c>
      <c r="Q20" s="10">
        <v>0.5</v>
      </c>
      <c r="R20" s="10">
        <v>6</v>
      </c>
      <c r="S20" s="10">
        <v>0.5</v>
      </c>
      <c r="T20" s="10">
        <v>2</v>
      </c>
      <c r="U20" s="8">
        <f t="shared" si="3"/>
        <v>2</v>
      </c>
      <c r="V20" s="8">
        <f t="shared" si="4"/>
        <v>14</v>
      </c>
      <c r="W20" s="7">
        <f t="shared" si="5"/>
        <v>0</v>
      </c>
      <c r="X20" s="7">
        <f t="shared" si="6"/>
        <v>0</v>
      </c>
      <c r="Y20" s="7">
        <f t="shared" si="7"/>
        <v>0</v>
      </c>
      <c r="Z20" s="7">
        <f t="shared" si="8"/>
        <v>-3</v>
      </c>
      <c r="AA20" s="7">
        <f t="shared" si="9"/>
        <v>0</v>
      </c>
      <c r="AB20" s="7">
        <f t="shared" si="10"/>
        <v>4</v>
      </c>
      <c r="AC20" s="7">
        <f t="shared" si="11"/>
        <v>0</v>
      </c>
      <c r="AD20" s="7">
        <f t="shared" si="12"/>
        <v>-2</v>
      </c>
      <c r="AE20" s="8">
        <f t="shared" si="13"/>
        <v>0</v>
      </c>
      <c r="AF20" s="8">
        <f t="shared" si="14"/>
        <v>-1</v>
      </c>
    </row>
    <row r="21" spans="1:32" ht="24.75" customHeight="1">
      <c r="A21" s="4">
        <v>9</v>
      </c>
      <c r="B21" s="5" t="s">
        <v>19</v>
      </c>
      <c r="C21" s="10">
        <v>1</v>
      </c>
      <c r="D21" s="10">
        <v>15</v>
      </c>
      <c r="E21" s="10">
        <v>1</v>
      </c>
      <c r="F21" s="10">
        <v>16</v>
      </c>
      <c r="G21" s="10">
        <v>1</v>
      </c>
      <c r="H21" s="10">
        <v>10</v>
      </c>
      <c r="I21" s="10">
        <v>1</v>
      </c>
      <c r="J21" s="10">
        <v>11</v>
      </c>
      <c r="K21" s="8">
        <f t="shared" si="1"/>
        <v>4</v>
      </c>
      <c r="L21" s="8">
        <f t="shared" si="2"/>
        <v>52</v>
      </c>
      <c r="M21" s="10">
        <v>1</v>
      </c>
      <c r="N21" s="10">
        <v>13</v>
      </c>
      <c r="O21" s="10">
        <v>1</v>
      </c>
      <c r="P21" s="10">
        <v>14</v>
      </c>
      <c r="Q21" s="10">
        <v>1</v>
      </c>
      <c r="R21" s="10">
        <v>16</v>
      </c>
      <c r="S21" s="10">
        <v>1</v>
      </c>
      <c r="T21" s="10">
        <v>11</v>
      </c>
      <c r="U21" s="8">
        <f t="shared" si="3"/>
        <v>4</v>
      </c>
      <c r="V21" s="8">
        <f t="shared" si="4"/>
        <v>54</v>
      </c>
      <c r="W21" s="7">
        <f t="shared" si="5"/>
        <v>0</v>
      </c>
      <c r="X21" s="7">
        <f t="shared" si="6"/>
        <v>-2</v>
      </c>
      <c r="Y21" s="7">
        <f t="shared" si="7"/>
        <v>0</v>
      </c>
      <c r="Z21" s="7">
        <f t="shared" si="8"/>
        <v>-2</v>
      </c>
      <c r="AA21" s="7">
        <f t="shared" si="9"/>
        <v>0</v>
      </c>
      <c r="AB21" s="7">
        <f t="shared" si="10"/>
        <v>6</v>
      </c>
      <c r="AC21" s="7">
        <f t="shared" si="11"/>
        <v>0</v>
      </c>
      <c r="AD21" s="7">
        <f t="shared" si="12"/>
        <v>0</v>
      </c>
      <c r="AE21" s="8">
        <f t="shared" si="13"/>
        <v>0</v>
      </c>
      <c r="AF21" s="8">
        <f t="shared" si="14"/>
        <v>2</v>
      </c>
    </row>
    <row r="22" spans="1:32" ht="24.75" customHeight="1">
      <c r="A22" s="4">
        <v>10</v>
      </c>
      <c r="B22" s="5" t="s">
        <v>20</v>
      </c>
      <c r="C22" s="10">
        <v>0.5</v>
      </c>
      <c r="D22" s="10">
        <v>9</v>
      </c>
      <c r="E22" s="10">
        <v>1</v>
      </c>
      <c r="F22" s="10">
        <v>9</v>
      </c>
      <c r="G22" s="10">
        <v>0.5</v>
      </c>
      <c r="H22" s="10">
        <v>3</v>
      </c>
      <c r="I22" s="10">
        <v>1</v>
      </c>
      <c r="J22" s="10">
        <v>9</v>
      </c>
      <c r="K22" s="8">
        <f t="shared" si="1"/>
        <v>3</v>
      </c>
      <c r="L22" s="8">
        <f t="shared" si="2"/>
        <v>30</v>
      </c>
      <c r="M22" s="10">
        <v>1</v>
      </c>
      <c r="N22" s="10">
        <v>7</v>
      </c>
      <c r="O22" s="10">
        <v>0.5</v>
      </c>
      <c r="P22" s="10">
        <v>6</v>
      </c>
      <c r="Q22" s="10">
        <v>1</v>
      </c>
      <c r="R22" s="10">
        <v>10</v>
      </c>
      <c r="S22" s="10">
        <v>0.5</v>
      </c>
      <c r="T22" s="10">
        <v>3</v>
      </c>
      <c r="U22" s="8">
        <f t="shared" si="3"/>
        <v>3</v>
      </c>
      <c r="V22" s="8">
        <f t="shared" si="4"/>
        <v>26</v>
      </c>
      <c r="W22" s="7">
        <f t="shared" si="5"/>
        <v>0.5</v>
      </c>
      <c r="X22" s="7">
        <f t="shared" si="6"/>
        <v>-2</v>
      </c>
      <c r="Y22" s="7">
        <f t="shared" si="7"/>
        <v>-0.5</v>
      </c>
      <c r="Z22" s="7">
        <f t="shared" si="8"/>
        <v>-3</v>
      </c>
      <c r="AA22" s="7">
        <f t="shared" si="9"/>
        <v>0.5</v>
      </c>
      <c r="AB22" s="7">
        <f t="shared" si="10"/>
        <v>7</v>
      </c>
      <c r="AC22" s="7">
        <f t="shared" si="11"/>
        <v>-0.5</v>
      </c>
      <c r="AD22" s="7">
        <f t="shared" si="12"/>
        <v>-6</v>
      </c>
      <c r="AE22" s="8">
        <f t="shared" si="13"/>
        <v>0</v>
      </c>
      <c r="AF22" s="8">
        <f t="shared" si="14"/>
        <v>-4</v>
      </c>
    </row>
    <row r="23" spans="1:32" ht="24.75" customHeight="1">
      <c r="A23" s="4">
        <v>11</v>
      </c>
      <c r="B23" s="5" t="s">
        <v>21</v>
      </c>
      <c r="C23" s="10">
        <v>0.5</v>
      </c>
      <c r="D23" s="10">
        <v>4</v>
      </c>
      <c r="E23" s="10">
        <v>0.5</v>
      </c>
      <c r="F23" s="10">
        <v>5</v>
      </c>
      <c r="G23" s="10">
        <v>0.5</v>
      </c>
      <c r="H23" s="10">
        <v>2</v>
      </c>
      <c r="I23" s="10">
        <v>0.5</v>
      </c>
      <c r="J23" s="10">
        <v>3</v>
      </c>
      <c r="K23" s="8">
        <f t="shared" si="1"/>
        <v>2</v>
      </c>
      <c r="L23" s="8">
        <f t="shared" si="2"/>
        <v>14</v>
      </c>
      <c r="M23" s="10">
        <v>0.5</v>
      </c>
      <c r="N23" s="10">
        <v>5</v>
      </c>
      <c r="O23" s="10">
        <v>0.5</v>
      </c>
      <c r="P23" s="10">
        <v>4</v>
      </c>
      <c r="Q23" s="10">
        <v>0.5</v>
      </c>
      <c r="R23" s="10">
        <v>5</v>
      </c>
      <c r="S23" s="10">
        <v>0.5</v>
      </c>
      <c r="T23" s="10">
        <v>3</v>
      </c>
      <c r="U23" s="8">
        <f t="shared" si="3"/>
        <v>2</v>
      </c>
      <c r="V23" s="8">
        <f t="shared" si="4"/>
        <v>17</v>
      </c>
      <c r="W23" s="7">
        <f t="shared" si="5"/>
        <v>0</v>
      </c>
      <c r="X23" s="7">
        <f t="shared" si="6"/>
        <v>1</v>
      </c>
      <c r="Y23" s="7">
        <f t="shared" si="7"/>
        <v>0</v>
      </c>
      <c r="Z23" s="7">
        <f t="shared" si="8"/>
        <v>-1</v>
      </c>
      <c r="AA23" s="7">
        <f t="shared" si="9"/>
        <v>0</v>
      </c>
      <c r="AB23" s="7">
        <f t="shared" si="10"/>
        <v>3</v>
      </c>
      <c r="AC23" s="7">
        <f t="shared" si="11"/>
        <v>0</v>
      </c>
      <c r="AD23" s="7">
        <f t="shared" si="12"/>
        <v>0</v>
      </c>
      <c r="AE23" s="8">
        <f t="shared" si="13"/>
        <v>0</v>
      </c>
      <c r="AF23" s="8">
        <f t="shared" si="14"/>
        <v>3</v>
      </c>
    </row>
    <row r="24" spans="1:32" ht="24.75" customHeight="1">
      <c r="A24" s="4">
        <v>12</v>
      </c>
      <c r="B24" s="5" t="s">
        <v>22</v>
      </c>
      <c r="C24" s="10">
        <v>2</v>
      </c>
      <c r="D24" s="10">
        <v>28</v>
      </c>
      <c r="E24" s="10">
        <v>1</v>
      </c>
      <c r="F24" s="10">
        <v>23</v>
      </c>
      <c r="G24" s="10">
        <v>2</v>
      </c>
      <c r="H24" s="10">
        <v>31</v>
      </c>
      <c r="I24" s="10">
        <v>2</v>
      </c>
      <c r="J24" s="10">
        <v>33</v>
      </c>
      <c r="K24" s="8">
        <f t="shared" si="1"/>
        <v>7</v>
      </c>
      <c r="L24" s="8">
        <f t="shared" si="2"/>
        <v>115</v>
      </c>
      <c r="M24" s="10">
        <v>2</v>
      </c>
      <c r="N24" s="10">
        <v>34</v>
      </c>
      <c r="O24" s="10">
        <v>2</v>
      </c>
      <c r="P24" s="10">
        <v>27</v>
      </c>
      <c r="Q24" s="10">
        <v>1</v>
      </c>
      <c r="R24" s="10">
        <v>22</v>
      </c>
      <c r="S24" s="10">
        <v>2</v>
      </c>
      <c r="T24" s="10">
        <v>31</v>
      </c>
      <c r="U24" s="8">
        <f t="shared" si="3"/>
        <v>7</v>
      </c>
      <c r="V24" s="8">
        <f t="shared" si="4"/>
        <v>114</v>
      </c>
      <c r="W24" s="7">
        <f t="shared" si="5"/>
        <v>0</v>
      </c>
      <c r="X24" s="7">
        <f t="shared" si="6"/>
        <v>6</v>
      </c>
      <c r="Y24" s="7">
        <f t="shared" si="7"/>
        <v>1</v>
      </c>
      <c r="Z24" s="7">
        <f t="shared" si="8"/>
        <v>4</v>
      </c>
      <c r="AA24" s="7">
        <f t="shared" si="9"/>
        <v>-1</v>
      </c>
      <c r="AB24" s="7">
        <f t="shared" si="10"/>
        <v>-9</v>
      </c>
      <c r="AC24" s="7">
        <f t="shared" si="11"/>
        <v>0</v>
      </c>
      <c r="AD24" s="7">
        <f t="shared" si="12"/>
        <v>-2</v>
      </c>
      <c r="AE24" s="8">
        <f t="shared" si="13"/>
        <v>0</v>
      </c>
      <c r="AF24" s="8">
        <f t="shared" si="14"/>
        <v>-1</v>
      </c>
    </row>
    <row r="25" spans="1:32" ht="24.75" customHeight="1">
      <c r="A25" s="4">
        <v>13</v>
      </c>
      <c r="B25" s="5" t="s">
        <v>23</v>
      </c>
      <c r="C25" s="10">
        <v>1</v>
      </c>
      <c r="D25" s="10">
        <v>11</v>
      </c>
      <c r="E25" s="10">
        <v>1</v>
      </c>
      <c r="F25" s="10">
        <v>9</v>
      </c>
      <c r="G25" s="10">
        <v>1</v>
      </c>
      <c r="H25" s="10">
        <v>9</v>
      </c>
      <c r="I25" s="10">
        <v>1</v>
      </c>
      <c r="J25" s="10">
        <v>10</v>
      </c>
      <c r="K25" s="8">
        <f t="shared" si="1"/>
        <v>4</v>
      </c>
      <c r="L25" s="8">
        <f t="shared" si="2"/>
        <v>39</v>
      </c>
      <c r="M25" s="10">
        <v>1</v>
      </c>
      <c r="N25" s="10">
        <v>9</v>
      </c>
      <c r="O25" s="10">
        <v>1</v>
      </c>
      <c r="P25" s="10">
        <v>10</v>
      </c>
      <c r="Q25" s="10">
        <v>1</v>
      </c>
      <c r="R25" s="10">
        <v>11</v>
      </c>
      <c r="S25" s="10">
        <v>1</v>
      </c>
      <c r="T25" s="10">
        <v>10</v>
      </c>
      <c r="U25" s="8">
        <f t="shared" si="3"/>
        <v>4</v>
      </c>
      <c r="V25" s="8">
        <f t="shared" si="4"/>
        <v>40</v>
      </c>
      <c r="W25" s="7">
        <f t="shared" si="5"/>
        <v>0</v>
      </c>
      <c r="X25" s="7">
        <f t="shared" si="6"/>
        <v>-2</v>
      </c>
      <c r="Y25" s="7">
        <f t="shared" si="7"/>
        <v>0</v>
      </c>
      <c r="Z25" s="7">
        <f t="shared" si="8"/>
        <v>1</v>
      </c>
      <c r="AA25" s="7">
        <f t="shared" si="9"/>
        <v>0</v>
      </c>
      <c r="AB25" s="7">
        <f t="shared" si="10"/>
        <v>2</v>
      </c>
      <c r="AC25" s="7">
        <f t="shared" si="11"/>
        <v>0</v>
      </c>
      <c r="AD25" s="7">
        <f t="shared" si="12"/>
        <v>0</v>
      </c>
      <c r="AE25" s="8">
        <f t="shared" si="13"/>
        <v>0</v>
      </c>
      <c r="AF25" s="8">
        <f t="shared" si="14"/>
        <v>1</v>
      </c>
    </row>
    <row r="26" spans="1:32" ht="24.75" customHeight="1">
      <c r="A26" s="4">
        <v>14</v>
      </c>
      <c r="B26" s="5" t="s">
        <v>74</v>
      </c>
      <c r="C26" s="10"/>
      <c r="D26" s="10"/>
      <c r="E26" s="10"/>
      <c r="F26" s="10"/>
      <c r="G26" s="10"/>
      <c r="H26" s="10"/>
      <c r="I26" s="10"/>
      <c r="J26" s="10"/>
      <c r="K26" s="8">
        <f t="shared" si="1"/>
        <v>0</v>
      </c>
      <c r="L26" s="8">
        <f t="shared" si="2"/>
        <v>0</v>
      </c>
      <c r="M26" s="10"/>
      <c r="N26" s="10"/>
      <c r="O26" s="10"/>
      <c r="P26" s="10"/>
      <c r="Q26" s="10"/>
      <c r="R26" s="10"/>
      <c r="S26" s="10"/>
      <c r="T26" s="10"/>
      <c r="U26" s="8">
        <f t="shared" si="3"/>
        <v>0</v>
      </c>
      <c r="V26" s="8">
        <f t="shared" si="4"/>
        <v>0</v>
      </c>
      <c r="W26" s="7">
        <f t="shared" si="5"/>
        <v>0</v>
      </c>
      <c r="X26" s="7">
        <f t="shared" si="6"/>
        <v>0</v>
      </c>
      <c r="Y26" s="7">
        <f t="shared" si="7"/>
        <v>0</v>
      </c>
      <c r="Z26" s="7">
        <f t="shared" si="8"/>
        <v>0</v>
      </c>
      <c r="AA26" s="7">
        <f t="shared" si="9"/>
        <v>0</v>
      </c>
      <c r="AB26" s="7">
        <f t="shared" si="10"/>
        <v>0</v>
      </c>
      <c r="AC26" s="7">
        <f t="shared" si="11"/>
        <v>0</v>
      </c>
      <c r="AD26" s="7">
        <f t="shared" si="12"/>
        <v>0</v>
      </c>
      <c r="AE26" s="8">
        <f t="shared" si="13"/>
        <v>0</v>
      </c>
      <c r="AF26" s="8">
        <f t="shared" si="14"/>
        <v>0</v>
      </c>
    </row>
    <row r="27" spans="1:32" ht="24.75" customHeight="1">
      <c r="A27" s="4">
        <v>15</v>
      </c>
      <c r="B27" s="37" t="s">
        <v>24</v>
      </c>
      <c r="C27" s="10"/>
      <c r="D27" s="10"/>
      <c r="E27" s="10"/>
      <c r="F27" s="10"/>
      <c r="G27" s="10"/>
      <c r="H27" s="10"/>
      <c r="I27" s="10"/>
      <c r="J27" s="10"/>
      <c r="K27" s="8">
        <f t="shared" si="1"/>
        <v>0</v>
      </c>
      <c r="L27" s="8">
        <f t="shared" si="2"/>
        <v>0</v>
      </c>
      <c r="M27" s="10"/>
      <c r="N27" s="10"/>
      <c r="O27" s="10"/>
      <c r="P27" s="10"/>
      <c r="Q27" s="10"/>
      <c r="R27" s="10"/>
      <c r="S27" s="10"/>
      <c r="T27" s="10"/>
      <c r="U27" s="8">
        <f t="shared" si="3"/>
        <v>0</v>
      </c>
      <c r="V27" s="8">
        <f t="shared" si="4"/>
        <v>0</v>
      </c>
      <c r="W27" s="7">
        <f t="shared" si="5"/>
        <v>0</v>
      </c>
      <c r="X27" s="7">
        <f t="shared" si="6"/>
        <v>0</v>
      </c>
      <c r="Y27" s="7">
        <f t="shared" si="7"/>
        <v>0</v>
      </c>
      <c r="Z27" s="7">
        <f t="shared" si="8"/>
        <v>0</v>
      </c>
      <c r="AA27" s="7">
        <f t="shared" si="9"/>
        <v>0</v>
      </c>
      <c r="AB27" s="7">
        <f t="shared" si="10"/>
        <v>0</v>
      </c>
      <c r="AC27" s="7">
        <f t="shared" si="11"/>
        <v>0</v>
      </c>
      <c r="AD27" s="7">
        <f t="shared" si="12"/>
        <v>0</v>
      </c>
      <c r="AE27" s="8">
        <f t="shared" si="13"/>
        <v>0</v>
      </c>
      <c r="AF27" s="8">
        <f t="shared" si="14"/>
        <v>0</v>
      </c>
    </row>
    <row r="28" spans="1:32" ht="24.75" customHeight="1">
      <c r="A28" s="4">
        <v>16</v>
      </c>
      <c r="B28" s="5" t="s">
        <v>75</v>
      </c>
      <c r="C28" s="10"/>
      <c r="D28" s="10"/>
      <c r="E28" s="10"/>
      <c r="F28" s="10"/>
      <c r="G28" s="10"/>
      <c r="H28" s="10"/>
      <c r="I28" s="10"/>
      <c r="J28" s="10"/>
      <c r="K28" s="8">
        <f t="shared" si="1"/>
        <v>0</v>
      </c>
      <c r="L28" s="8">
        <f t="shared" si="2"/>
        <v>0</v>
      </c>
      <c r="M28" s="10"/>
      <c r="N28" s="10"/>
      <c r="O28" s="10"/>
      <c r="P28" s="10"/>
      <c r="Q28" s="10"/>
      <c r="R28" s="10"/>
      <c r="S28" s="10"/>
      <c r="T28" s="10"/>
      <c r="U28" s="8">
        <f t="shared" si="3"/>
        <v>0</v>
      </c>
      <c r="V28" s="8">
        <f t="shared" si="4"/>
        <v>0</v>
      </c>
      <c r="W28" s="7">
        <f t="shared" si="5"/>
        <v>0</v>
      </c>
      <c r="X28" s="7">
        <f t="shared" si="6"/>
        <v>0</v>
      </c>
      <c r="Y28" s="7">
        <f t="shared" si="7"/>
        <v>0</v>
      </c>
      <c r="Z28" s="7">
        <f t="shared" si="8"/>
        <v>0</v>
      </c>
      <c r="AA28" s="7">
        <f t="shared" si="9"/>
        <v>0</v>
      </c>
      <c r="AB28" s="7">
        <f t="shared" si="10"/>
        <v>0</v>
      </c>
      <c r="AC28" s="7">
        <f t="shared" si="11"/>
        <v>0</v>
      </c>
      <c r="AD28" s="7">
        <f t="shared" si="12"/>
        <v>0</v>
      </c>
      <c r="AE28" s="8">
        <f t="shared" si="13"/>
        <v>0</v>
      </c>
      <c r="AF28" s="8">
        <f t="shared" si="14"/>
        <v>0</v>
      </c>
    </row>
    <row r="29" spans="1:32" ht="24.75" customHeight="1">
      <c r="A29" s="4">
        <v>17</v>
      </c>
      <c r="B29" s="5" t="s">
        <v>76</v>
      </c>
      <c r="C29" s="10">
        <v>6</v>
      </c>
      <c r="D29" s="10">
        <v>138</v>
      </c>
      <c r="E29" s="10">
        <v>6</v>
      </c>
      <c r="F29" s="10">
        <v>135</v>
      </c>
      <c r="G29" s="10">
        <v>7</v>
      </c>
      <c r="H29" s="10">
        <v>161</v>
      </c>
      <c r="I29" s="10">
        <v>6</v>
      </c>
      <c r="J29" s="10">
        <v>146</v>
      </c>
      <c r="K29" s="8">
        <f t="shared" si="1"/>
        <v>25</v>
      </c>
      <c r="L29" s="8">
        <f t="shared" si="2"/>
        <v>580</v>
      </c>
      <c r="M29" s="10">
        <v>6</v>
      </c>
      <c r="N29" s="10">
        <v>143</v>
      </c>
      <c r="O29" s="10">
        <v>6</v>
      </c>
      <c r="P29" s="10">
        <v>139</v>
      </c>
      <c r="Q29" s="10">
        <v>6</v>
      </c>
      <c r="R29" s="10">
        <v>138</v>
      </c>
      <c r="S29" s="10">
        <v>7</v>
      </c>
      <c r="T29" s="10">
        <v>162</v>
      </c>
      <c r="U29" s="8">
        <f t="shared" si="3"/>
        <v>25</v>
      </c>
      <c r="V29" s="8">
        <f t="shared" si="4"/>
        <v>582</v>
      </c>
      <c r="W29" s="7">
        <f t="shared" si="5"/>
        <v>0</v>
      </c>
      <c r="X29" s="7">
        <f t="shared" si="6"/>
        <v>5</v>
      </c>
      <c r="Y29" s="7">
        <f t="shared" si="7"/>
        <v>0</v>
      </c>
      <c r="Z29" s="7">
        <f t="shared" si="8"/>
        <v>4</v>
      </c>
      <c r="AA29" s="7">
        <f t="shared" si="9"/>
        <v>-1</v>
      </c>
      <c r="AB29" s="7">
        <f t="shared" si="10"/>
        <v>-23</v>
      </c>
      <c r="AC29" s="7">
        <f t="shared" si="11"/>
        <v>1</v>
      </c>
      <c r="AD29" s="7">
        <f t="shared" si="12"/>
        <v>16</v>
      </c>
      <c r="AE29" s="8">
        <f t="shared" si="13"/>
        <v>0</v>
      </c>
      <c r="AF29" s="8">
        <f t="shared" si="14"/>
        <v>2</v>
      </c>
    </row>
    <row r="30" spans="1:32" ht="24.75" customHeight="1">
      <c r="A30" s="4">
        <v>18</v>
      </c>
      <c r="B30" s="5" t="s">
        <v>77</v>
      </c>
      <c r="C30" s="10">
        <v>4</v>
      </c>
      <c r="D30" s="10">
        <v>87</v>
      </c>
      <c r="E30" s="10">
        <v>4</v>
      </c>
      <c r="F30" s="10">
        <v>91</v>
      </c>
      <c r="G30" s="10">
        <v>4</v>
      </c>
      <c r="H30" s="10">
        <v>93</v>
      </c>
      <c r="I30" s="10">
        <v>4</v>
      </c>
      <c r="J30" s="10">
        <v>79</v>
      </c>
      <c r="K30" s="8">
        <f t="shared" si="1"/>
        <v>16</v>
      </c>
      <c r="L30" s="8">
        <f t="shared" si="2"/>
        <v>350</v>
      </c>
      <c r="M30" s="10">
        <v>4</v>
      </c>
      <c r="N30" s="10">
        <v>96</v>
      </c>
      <c r="O30" s="10">
        <v>4</v>
      </c>
      <c r="P30" s="10">
        <v>88</v>
      </c>
      <c r="Q30" s="10">
        <v>4</v>
      </c>
      <c r="R30" s="10">
        <v>92</v>
      </c>
      <c r="S30" s="10">
        <v>4</v>
      </c>
      <c r="T30" s="10">
        <v>93</v>
      </c>
      <c r="U30" s="8">
        <f t="shared" si="3"/>
        <v>16</v>
      </c>
      <c r="V30" s="8">
        <f t="shared" si="4"/>
        <v>369</v>
      </c>
      <c r="W30" s="7">
        <f t="shared" si="5"/>
        <v>0</v>
      </c>
      <c r="X30" s="7">
        <f t="shared" si="6"/>
        <v>9</v>
      </c>
      <c r="Y30" s="7">
        <f t="shared" si="7"/>
        <v>0</v>
      </c>
      <c r="Z30" s="7">
        <f t="shared" si="8"/>
        <v>-3</v>
      </c>
      <c r="AA30" s="7">
        <f t="shared" si="9"/>
        <v>0</v>
      </c>
      <c r="AB30" s="7">
        <f t="shared" si="10"/>
        <v>-1</v>
      </c>
      <c r="AC30" s="7">
        <f t="shared" si="11"/>
        <v>0</v>
      </c>
      <c r="AD30" s="7">
        <f t="shared" si="12"/>
        <v>14</v>
      </c>
      <c r="AE30" s="8">
        <f t="shared" si="13"/>
        <v>0</v>
      </c>
      <c r="AF30" s="8">
        <f t="shared" si="14"/>
        <v>19</v>
      </c>
    </row>
    <row r="31" spans="1:32" ht="24.75" customHeight="1">
      <c r="A31" s="4">
        <v>19</v>
      </c>
      <c r="B31" s="5" t="s">
        <v>78</v>
      </c>
      <c r="C31" s="10">
        <v>1</v>
      </c>
      <c r="D31" s="10">
        <v>22</v>
      </c>
      <c r="E31" s="10">
        <v>1</v>
      </c>
      <c r="F31" s="10">
        <v>13</v>
      </c>
      <c r="G31" s="10">
        <v>1</v>
      </c>
      <c r="H31" s="10">
        <v>24</v>
      </c>
      <c r="I31" s="10">
        <v>1</v>
      </c>
      <c r="J31" s="10">
        <v>20</v>
      </c>
      <c r="K31" s="8">
        <f t="shared" si="1"/>
        <v>4</v>
      </c>
      <c r="L31" s="8">
        <f t="shared" si="2"/>
        <v>79</v>
      </c>
      <c r="M31" s="10">
        <v>1</v>
      </c>
      <c r="N31" s="10">
        <v>17</v>
      </c>
      <c r="O31" s="10">
        <v>1</v>
      </c>
      <c r="P31" s="10">
        <v>23</v>
      </c>
      <c r="Q31" s="10">
        <v>1</v>
      </c>
      <c r="R31" s="10">
        <v>13</v>
      </c>
      <c r="S31" s="10">
        <v>1</v>
      </c>
      <c r="T31" s="10">
        <v>24</v>
      </c>
      <c r="U31" s="8">
        <f t="shared" si="3"/>
        <v>4</v>
      </c>
      <c r="V31" s="8">
        <f t="shared" si="4"/>
        <v>77</v>
      </c>
      <c r="W31" s="7">
        <f t="shared" si="5"/>
        <v>0</v>
      </c>
      <c r="X31" s="7">
        <f t="shared" si="6"/>
        <v>-5</v>
      </c>
      <c r="Y31" s="7">
        <f t="shared" si="7"/>
        <v>0</v>
      </c>
      <c r="Z31" s="7">
        <f t="shared" si="8"/>
        <v>10</v>
      </c>
      <c r="AA31" s="7">
        <f t="shared" si="9"/>
        <v>0</v>
      </c>
      <c r="AB31" s="7">
        <f t="shared" si="10"/>
        <v>-11</v>
      </c>
      <c r="AC31" s="7">
        <f t="shared" si="11"/>
        <v>0</v>
      </c>
      <c r="AD31" s="7">
        <f t="shared" si="12"/>
        <v>4</v>
      </c>
      <c r="AE31" s="8">
        <f t="shared" si="13"/>
        <v>0</v>
      </c>
      <c r="AF31" s="8">
        <f t="shared" si="14"/>
        <v>-2</v>
      </c>
    </row>
    <row r="32" spans="1:32" ht="24.75" customHeight="1">
      <c r="A32" s="4">
        <v>20</v>
      </c>
      <c r="B32" s="37" t="s">
        <v>129</v>
      </c>
      <c r="C32" s="10">
        <v>1</v>
      </c>
      <c r="D32" s="10">
        <v>11</v>
      </c>
      <c r="E32" s="10">
        <v>1</v>
      </c>
      <c r="F32" s="10">
        <v>10</v>
      </c>
      <c r="G32" s="10"/>
      <c r="H32" s="10"/>
      <c r="I32" s="10"/>
      <c r="J32" s="10"/>
      <c r="K32" s="8">
        <f t="shared" si="1"/>
        <v>2</v>
      </c>
      <c r="L32" s="8">
        <f t="shared" si="2"/>
        <v>21</v>
      </c>
      <c r="M32" s="10">
        <v>1</v>
      </c>
      <c r="N32" s="10">
        <v>7</v>
      </c>
      <c r="O32" s="10">
        <v>1</v>
      </c>
      <c r="P32" s="10">
        <v>11</v>
      </c>
      <c r="Q32" s="10">
        <v>1</v>
      </c>
      <c r="R32" s="10">
        <v>10</v>
      </c>
      <c r="S32" s="10"/>
      <c r="T32" s="10"/>
      <c r="U32" s="8">
        <f t="shared" si="3"/>
        <v>3</v>
      </c>
      <c r="V32" s="8">
        <f t="shared" si="4"/>
        <v>28</v>
      </c>
      <c r="W32" s="7">
        <f t="shared" si="5"/>
        <v>0</v>
      </c>
      <c r="X32" s="7">
        <f t="shared" si="6"/>
        <v>-4</v>
      </c>
      <c r="Y32" s="7">
        <f t="shared" si="7"/>
        <v>0</v>
      </c>
      <c r="Z32" s="7">
        <f t="shared" si="8"/>
        <v>1</v>
      </c>
      <c r="AA32" s="7">
        <f t="shared" si="9"/>
        <v>1</v>
      </c>
      <c r="AB32" s="7">
        <f t="shared" si="10"/>
        <v>10</v>
      </c>
      <c r="AC32" s="7">
        <f t="shared" si="11"/>
        <v>0</v>
      </c>
      <c r="AD32" s="7">
        <f t="shared" si="12"/>
        <v>0</v>
      </c>
      <c r="AE32" s="8">
        <f t="shared" si="13"/>
        <v>1</v>
      </c>
      <c r="AF32" s="8">
        <f t="shared" si="14"/>
        <v>7</v>
      </c>
    </row>
    <row r="33" spans="1:32" ht="24.75" customHeight="1">
      <c r="A33" s="52" t="s">
        <v>25</v>
      </c>
      <c r="B33" s="53"/>
      <c r="C33" s="8">
        <f aca="true" t="shared" si="15" ref="C33:AF33">SUM(C13:C32)</f>
        <v>35.5</v>
      </c>
      <c r="D33" s="8">
        <f t="shared" si="15"/>
        <v>721</v>
      </c>
      <c r="E33" s="8">
        <f t="shared" si="15"/>
        <v>34.5</v>
      </c>
      <c r="F33" s="8">
        <f t="shared" si="15"/>
        <v>669</v>
      </c>
      <c r="G33" s="8">
        <f t="shared" si="15"/>
        <v>32.5</v>
      </c>
      <c r="H33" s="8">
        <f t="shared" si="15"/>
        <v>680</v>
      </c>
      <c r="I33" s="8">
        <f>SUM(I13:I32)</f>
        <v>35.5</v>
      </c>
      <c r="J33" s="8">
        <f>SUM(J13:J32)</f>
        <v>720</v>
      </c>
      <c r="K33" s="8">
        <f t="shared" si="15"/>
        <v>138</v>
      </c>
      <c r="L33" s="8">
        <f t="shared" si="15"/>
        <v>2790</v>
      </c>
      <c r="M33" s="8">
        <f t="shared" si="15"/>
        <v>35.5</v>
      </c>
      <c r="N33" s="8">
        <f t="shared" si="15"/>
        <v>698</v>
      </c>
      <c r="O33" s="8">
        <f t="shared" si="15"/>
        <v>35.5</v>
      </c>
      <c r="P33" s="8">
        <f t="shared" si="15"/>
        <v>719</v>
      </c>
      <c r="Q33" s="8">
        <f t="shared" si="15"/>
        <v>34</v>
      </c>
      <c r="R33" s="8">
        <f t="shared" si="15"/>
        <v>674</v>
      </c>
      <c r="S33" s="8">
        <f>SUM(S13:S32)</f>
        <v>33</v>
      </c>
      <c r="T33" s="8">
        <f>SUM(T13:T32)</f>
        <v>685</v>
      </c>
      <c r="U33" s="8">
        <f t="shared" si="15"/>
        <v>138</v>
      </c>
      <c r="V33" s="8">
        <f>SUM(V13:V32)</f>
        <v>2776</v>
      </c>
      <c r="W33" s="8">
        <f t="shared" si="15"/>
        <v>0</v>
      </c>
      <c r="X33" s="8">
        <f t="shared" si="15"/>
        <v>-23</v>
      </c>
      <c r="Y33" s="8">
        <f t="shared" si="15"/>
        <v>1</v>
      </c>
      <c r="Z33" s="8">
        <f t="shared" si="15"/>
        <v>50</v>
      </c>
      <c r="AA33" s="8">
        <f t="shared" si="15"/>
        <v>1.5</v>
      </c>
      <c r="AB33" s="8">
        <f t="shared" si="15"/>
        <v>-6</v>
      </c>
      <c r="AC33" s="8">
        <f>SUM(AC13:AC32)</f>
        <v>-2.5</v>
      </c>
      <c r="AD33" s="8">
        <f>SUM(AD13:AD32)</f>
        <v>-35</v>
      </c>
      <c r="AE33" s="8">
        <f t="shared" si="15"/>
        <v>0</v>
      </c>
      <c r="AF33" s="8">
        <f t="shared" si="15"/>
        <v>-14</v>
      </c>
    </row>
  </sheetData>
  <sheetProtection/>
  <mergeCells count="30">
    <mergeCell ref="B7:AF7"/>
    <mergeCell ref="A33:B33"/>
    <mergeCell ref="C10:L10"/>
    <mergeCell ref="M10:V10"/>
    <mergeCell ref="W10:AF10"/>
    <mergeCell ref="I11:J11"/>
    <mergeCell ref="S11:T11"/>
    <mergeCell ref="AC11:AD11"/>
    <mergeCell ref="W11:X11"/>
    <mergeCell ref="Y11:Z11"/>
    <mergeCell ref="C11:D11"/>
    <mergeCell ref="E11:F11"/>
    <mergeCell ref="G11:H11"/>
    <mergeCell ref="K11:L11"/>
    <mergeCell ref="AA11:AB11"/>
    <mergeCell ref="AE11:AF11"/>
    <mergeCell ref="M11:N11"/>
    <mergeCell ref="O11:P11"/>
    <mergeCell ref="Q11:R11"/>
    <mergeCell ref="U11:V11"/>
    <mergeCell ref="A1:AF1"/>
    <mergeCell ref="A2:AF2"/>
    <mergeCell ref="A3:AF3"/>
    <mergeCell ref="A5:AF5"/>
    <mergeCell ref="A6:AF6"/>
    <mergeCell ref="A9:A12"/>
    <mergeCell ref="B9:B12"/>
    <mergeCell ref="C9:L9"/>
    <mergeCell ref="M9:V9"/>
    <mergeCell ref="W9:AF9"/>
  </mergeCells>
  <printOptions/>
  <pageMargins left="0.75" right="0.75" top="1" bottom="1" header="0" footer="0"/>
  <pageSetup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25">
      <selection activeCell="B32" sqref="B32"/>
    </sheetView>
  </sheetViews>
  <sheetFormatPr defaultColWidth="9.140625" defaultRowHeight="12.75"/>
  <cols>
    <col min="1" max="1" width="3.57421875" style="0" customWidth="1"/>
    <col min="2" max="2" width="30.710937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0" width="5.8515625" style="0" customWidth="1"/>
    <col min="11" max="11" width="6.421875" style="0" customWidth="1"/>
    <col min="12" max="12" width="6.00390625" style="0" customWidth="1"/>
    <col min="13" max="13" width="6.140625" style="0" customWidth="1"/>
    <col min="14" max="14" width="6.00390625" style="0" customWidth="1"/>
    <col min="15" max="15" width="5.8515625" style="0" customWidth="1"/>
    <col min="16" max="18" width="6.00390625" style="0" customWidth="1"/>
    <col min="19" max="19" width="6.28125" style="0" customWidth="1"/>
    <col min="20" max="20" width="6.00390625" style="0" customWidth="1"/>
    <col min="21" max="23" width="6.28125" style="0" customWidth="1"/>
    <col min="24" max="24" width="6.00390625" style="0" customWidth="1"/>
    <col min="25" max="25" width="6.28125" style="0" customWidth="1"/>
    <col min="26" max="26" width="5.8515625" style="0" customWidth="1"/>
  </cols>
  <sheetData>
    <row r="1" spans="1:26" ht="12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2.75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5" spans="1:26" ht="12.75">
      <c r="A5" s="48" t="s">
        <v>49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2.75">
      <c r="A6" s="48" t="s">
        <v>122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2.75">
      <c r="A7" s="48" t="s">
        <v>40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9" spans="1:26" s="1" customFormat="1" ht="24" customHeight="1">
      <c r="A9" s="43" t="s">
        <v>3</v>
      </c>
      <c r="B9" s="43" t="s">
        <v>4</v>
      </c>
      <c r="C9" s="44" t="s">
        <v>117</v>
      </c>
      <c r="D9" s="47"/>
      <c r="E9" s="47"/>
      <c r="F9" s="47"/>
      <c r="G9" s="47"/>
      <c r="H9" s="47"/>
      <c r="I9" s="47"/>
      <c r="J9" s="45"/>
      <c r="K9" s="44" t="s">
        <v>120</v>
      </c>
      <c r="L9" s="47"/>
      <c r="M9" s="47"/>
      <c r="N9" s="47"/>
      <c r="O9" s="47"/>
      <c r="P9" s="47"/>
      <c r="Q9" s="47"/>
      <c r="R9" s="45"/>
      <c r="S9" s="43" t="s">
        <v>8</v>
      </c>
      <c r="T9" s="43"/>
      <c r="U9" s="43"/>
      <c r="V9" s="43"/>
      <c r="W9" s="43"/>
      <c r="X9" s="43"/>
      <c r="Y9" s="43"/>
      <c r="Z9" s="43"/>
    </row>
    <row r="10" spans="1:26" s="1" customFormat="1" ht="14.25" customHeight="1">
      <c r="A10" s="43"/>
      <c r="B10" s="43"/>
      <c r="C10" s="44" t="s">
        <v>34</v>
      </c>
      <c r="D10" s="47"/>
      <c r="E10" s="47"/>
      <c r="F10" s="47"/>
      <c r="G10" s="47"/>
      <c r="H10" s="47"/>
      <c r="I10" s="47"/>
      <c r="J10" s="45"/>
      <c r="K10" s="44" t="s">
        <v>34</v>
      </c>
      <c r="L10" s="47"/>
      <c r="M10" s="47"/>
      <c r="N10" s="47"/>
      <c r="O10" s="47"/>
      <c r="P10" s="47"/>
      <c r="Q10" s="47"/>
      <c r="R10" s="45"/>
      <c r="S10" s="44" t="s">
        <v>34</v>
      </c>
      <c r="T10" s="47"/>
      <c r="U10" s="47"/>
      <c r="V10" s="47"/>
      <c r="W10" s="47"/>
      <c r="X10" s="47"/>
      <c r="Y10" s="47"/>
      <c r="Z10" s="45"/>
    </row>
    <row r="11" spans="1:26" s="1" customFormat="1" ht="38.25" customHeight="1">
      <c r="A11" s="43"/>
      <c r="B11" s="43"/>
      <c r="C11" s="43" t="s">
        <v>36</v>
      </c>
      <c r="D11" s="43"/>
      <c r="E11" s="43" t="s">
        <v>37</v>
      </c>
      <c r="F11" s="43"/>
      <c r="G11" s="43" t="s">
        <v>38</v>
      </c>
      <c r="H11" s="43"/>
      <c r="I11" s="44" t="s">
        <v>35</v>
      </c>
      <c r="J11" s="45"/>
      <c r="K11" s="43" t="s">
        <v>36</v>
      </c>
      <c r="L11" s="43"/>
      <c r="M11" s="43" t="s">
        <v>37</v>
      </c>
      <c r="N11" s="43"/>
      <c r="O11" s="43" t="s">
        <v>38</v>
      </c>
      <c r="P11" s="43"/>
      <c r="Q11" s="44" t="s">
        <v>35</v>
      </c>
      <c r="R11" s="45"/>
      <c r="S11" s="43" t="s">
        <v>36</v>
      </c>
      <c r="T11" s="43"/>
      <c r="U11" s="43" t="s">
        <v>37</v>
      </c>
      <c r="V11" s="43"/>
      <c r="W11" s="43" t="s">
        <v>38</v>
      </c>
      <c r="X11" s="43"/>
      <c r="Y11" s="44" t="s">
        <v>35</v>
      </c>
      <c r="Z11" s="45"/>
    </row>
    <row r="12" spans="1:26" s="1" customFormat="1" ht="28.5" customHeight="1">
      <c r="A12" s="43"/>
      <c r="B12" s="43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</row>
    <row r="13" spans="1:26" ht="24.75" customHeight="1">
      <c r="A13" s="2">
        <v>1</v>
      </c>
      <c r="B13" s="3" t="s">
        <v>11</v>
      </c>
      <c r="C13" s="10">
        <v>3</v>
      </c>
      <c r="D13" s="10">
        <v>68</v>
      </c>
      <c r="E13" s="10">
        <v>2</v>
      </c>
      <c r="F13" s="10">
        <v>51</v>
      </c>
      <c r="G13" s="10">
        <v>2</v>
      </c>
      <c r="H13" s="10">
        <v>53</v>
      </c>
      <c r="I13" s="8">
        <f>C13+E13+G13</f>
        <v>7</v>
      </c>
      <c r="J13" s="8">
        <f>D13+F13+H13</f>
        <v>172</v>
      </c>
      <c r="K13" s="10">
        <v>2</v>
      </c>
      <c r="L13" s="10">
        <v>46</v>
      </c>
      <c r="M13" s="10">
        <v>3</v>
      </c>
      <c r="N13" s="10">
        <v>68</v>
      </c>
      <c r="O13" s="10">
        <v>2</v>
      </c>
      <c r="P13" s="10">
        <v>49</v>
      </c>
      <c r="Q13" s="8">
        <f>K13+M13+O13</f>
        <v>7</v>
      </c>
      <c r="R13" s="8">
        <f>L13+N13+P13</f>
        <v>163</v>
      </c>
      <c r="S13" s="7">
        <f>K13-C13</f>
        <v>-1</v>
      </c>
      <c r="T13" s="7">
        <f aca="true" t="shared" si="0" ref="T13:T32">L13-D13</f>
        <v>-22</v>
      </c>
      <c r="U13" s="7">
        <f aca="true" t="shared" si="1" ref="U13:U32">M13-E13</f>
        <v>1</v>
      </c>
      <c r="V13" s="7">
        <f aca="true" t="shared" si="2" ref="V13:V32">N13-F13</f>
        <v>17</v>
      </c>
      <c r="W13" s="7">
        <f aca="true" t="shared" si="3" ref="W13:W32">O13-G13</f>
        <v>0</v>
      </c>
      <c r="X13" s="7">
        <f aca="true" t="shared" si="4" ref="X13:X32">P13-H13</f>
        <v>-4</v>
      </c>
      <c r="Y13" s="8">
        <f aca="true" t="shared" si="5" ref="Y13:Y32">Q13-I13</f>
        <v>0</v>
      </c>
      <c r="Z13" s="8">
        <f aca="true" t="shared" si="6" ref="Z13:Z32">R13-J13</f>
        <v>-9</v>
      </c>
    </row>
    <row r="14" spans="1:26" ht="24.75" customHeight="1">
      <c r="A14" s="4">
        <v>2</v>
      </c>
      <c r="B14" s="5" t="s">
        <v>12</v>
      </c>
      <c r="C14" s="10">
        <v>1</v>
      </c>
      <c r="D14" s="10">
        <v>23</v>
      </c>
      <c r="E14" s="10">
        <v>2</v>
      </c>
      <c r="F14" s="10">
        <v>33</v>
      </c>
      <c r="G14" s="10">
        <v>1</v>
      </c>
      <c r="H14" s="10">
        <v>21</v>
      </c>
      <c r="I14" s="8">
        <f aca="true" t="shared" si="7" ref="I14:I32">C14+E14+G14</f>
        <v>4</v>
      </c>
      <c r="J14" s="8">
        <f aca="true" t="shared" si="8" ref="J14:J32">D14+F14+H14</f>
        <v>77</v>
      </c>
      <c r="K14" s="10">
        <v>2</v>
      </c>
      <c r="L14" s="10">
        <v>44</v>
      </c>
      <c r="M14" s="10">
        <v>1</v>
      </c>
      <c r="N14" s="10">
        <v>23</v>
      </c>
      <c r="O14" s="10">
        <v>2</v>
      </c>
      <c r="P14" s="10">
        <v>33</v>
      </c>
      <c r="Q14" s="8">
        <f aca="true" t="shared" si="9" ref="Q14:Q32">K14+M14+O14</f>
        <v>5</v>
      </c>
      <c r="R14" s="8">
        <f aca="true" t="shared" si="10" ref="R14:R32">L14+N14+P14</f>
        <v>100</v>
      </c>
      <c r="S14" s="7">
        <f aca="true" t="shared" si="11" ref="S14:S32">K14-C14</f>
        <v>1</v>
      </c>
      <c r="T14" s="7">
        <f t="shared" si="0"/>
        <v>21</v>
      </c>
      <c r="U14" s="7">
        <f t="shared" si="1"/>
        <v>-1</v>
      </c>
      <c r="V14" s="7">
        <f t="shared" si="2"/>
        <v>-10</v>
      </c>
      <c r="W14" s="7">
        <f t="shared" si="3"/>
        <v>1</v>
      </c>
      <c r="X14" s="7">
        <f t="shared" si="4"/>
        <v>12</v>
      </c>
      <c r="Y14" s="8">
        <f t="shared" si="5"/>
        <v>1</v>
      </c>
      <c r="Z14" s="8">
        <f t="shared" si="6"/>
        <v>23</v>
      </c>
    </row>
    <row r="15" spans="1:26" ht="24.75" customHeight="1">
      <c r="A15" s="4">
        <v>3</v>
      </c>
      <c r="B15" s="5" t="s">
        <v>13</v>
      </c>
      <c r="C15" s="10">
        <v>6</v>
      </c>
      <c r="D15" s="10">
        <v>154</v>
      </c>
      <c r="E15" s="10">
        <v>5</v>
      </c>
      <c r="F15" s="10">
        <v>129</v>
      </c>
      <c r="G15" s="10">
        <v>5</v>
      </c>
      <c r="H15" s="10">
        <v>113</v>
      </c>
      <c r="I15" s="8">
        <f t="shared" si="7"/>
        <v>16</v>
      </c>
      <c r="J15" s="8">
        <f t="shared" si="8"/>
        <v>396</v>
      </c>
      <c r="K15" s="10">
        <v>5</v>
      </c>
      <c r="L15" s="10">
        <v>142</v>
      </c>
      <c r="M15" s="10">
        <v>6</v>
      </c>
      <c r="N15" s="10">
        <v>154</v>
      </c>
      <c r="O15" s="10">
        <v>5</v>
      </c>
      <c r="P15" s="10">
        <v>129</v>
      </c>
      <c r="Q15" s="8">
        <f t="shared" si="9"/>
        <v>16</v>
      </c>
      <c r="R15" s="8">
        <f t="shared" si="10"/>
        <v>425</v>
      </c>
      <c r="S15" s="7">
        <f t="shared" si="11"/>
        <v>-1</v>
      </c>
      <c r="T15" s="7">
        <f t="shared" si="0"/>
        <v>-12</v>
      </c>
      <c r="U15" s="7">
        <f t="shared" si="1"/>
        <v>1</v>
      </c>
      <c r="V15" s="7">
        <f t="shared" si="2"/>
        <v>25</v>
      </c>
      <c r="W15" s="7">
        <f t="shared" si="3"/>
        <v>0</v>
      </c>
      <c r="X15" s="7">
        <f t="shared" si="4"/>
        <v>16</v>
      </c>
      <c r="Y15" s="8">
        <f t="shared" si="5"/>
        <v>0</v>
      </c>
      <c r="Z15" s="8">
        <f t="shared" si="6"/>
        <v>29</v>
      </c>
    </row>
    <row r="16" spans="1:26" ht="24.75" customHeight="1">
      <c r="A16" s="4">
        <v>4</v>
      </c>
      <c r="B16" s="5" t="s">
        <v>14</v>
      </c>
      <c r="C16" s="10">
        <v>6</v>
      </c>
      <c r="D16" s="10">
        <v>142</v>
      </c>
      <c r="E16" s="10">
        <v>5</v>
      </c>
      <c r="F16" s="10">
        <v>124</v>
      </c>
      <c r="G16" s="10">
        <v>5</v>
      </c>
      <c r="H16" s="10">
        <v>103</v>
      </c>
      <c r="I16" s="8">
        <f t="shared" si="7"/>
        <v>16</v>
      </c>
      <c r="J16" s="8">
        <f t="shared" si="8"/>
        <v>369</v>
      </c>
      <c r="K16" s="10">
        <v>6</v>
      </c>
      <c r="L16" s="10">
        <v>154</v>
      </c>
      <c r="M16" s="10">
        <v>6</v>
      </c>
      <c r="N16" s="10">
        <v>140</v>
      </c>
      <c r="O16" s="10">
        <v>5</v>
      </c>
      <c r="P16" s="10">
        <v>125</v>
      </c>
      <c r="Q16" s="8">
        <f t="shared" si="9"/>
        <v>17</v>
      </c>
      <c r="R16" s="8">
        <f t="shared" si="10"/>
        <v>419</v>
      </c>
      <c r="S16" s="7">
        <f t="shared" si="11"/>
        <v>0</v>
      </c>
      <c r="T16" s="7">
        <f t="shared" si="0"/>
        <v>12</v>
      </c>
      <c r="U16" s="7">
        <f t="shared" si="1"/>
        <v>1</v>
      </c>
      <c r="V16" s="7">
        <f t="shared" si="2"/>
        <v>16</v>
      </c>
      <c r="W16" s="7">
        <f t="shared" si="3"/>
        <v>0</v>
      </c>
      <c r="X16" s="7">
        <f t="shared" si="4"/>
        <v>22</v>
      </c>
      <c r="Y16" s="8">
        <f t="shared" si="5"/>
        <v>1</v>
      </c>
      <c r="Z16" s="8">
        <f t="shared" si="6"/>
        <v>50</v>
      </c>
    </row>
    <row r="17" spans="1:26" ht="24.75" customHeight="1">
      <c r="A17" s="4">
        <v>5</v>
      </c>
      <c r="B17" s="5" t="s">
        <v>15</v>
      </c>
      <c r="C17" s="10">
        <v>1</v>
      </c>
      <c r="D17" s="10">
        <v>20</v>
      </c>
      <c r="E17" s="10">
        <v>1</v>
      </c>
      <c r="F17" s="10">
        <v>16</v>
      </c>
      <c r="G17" s="10">
        <v>1</v>
      </c>
      <c r="H17" s="10">
        <v>13</v>
      </c>
      <c r="I17" s="8">
        <f t="shared" si="7"/>
        <v>3</v>
      </c>
      <c r="J17" s="8">
        <f t="shared" si="8"/>
        <v>49</v>
      </c>
      <c r="K17" s="10">
        <v>1</v>
      </c>
      <c r="L17" s="10">
        <v>17</v>
      </c>
      <c r="M17" s="10">
        <v>1</v>
      </c>
      <c r="N17" s="10">
        <v>16</v>
      </c>
      <c r="O17" s="10">
        <v>1</v>
      </c>
      <c r="P17" s="10">
        <v>14</v>
      </c>
      <c r="Q17" s="8">
        <f t="shared" si="9"/>
        <v>3</v>
      </c>
      <c r="R17" s="8">
        <f t="shared" si="10"/>
        <v>47</v>
      </c>
      <c r="S17" s="7">
        <f t="shared" si="11"/>
        <v>0</v>
      </c>
      <c r="T17" s="7">
        <f t="shared" si="0"/>
        <v>-3</v>
      </c>
      <c r="U17" s="7">
        <f t="shared" si="1"/>
        <v>0</v>
      </c>
      <c r="V17" s="7">
        <f t="shared" si="2"/>
        <v>0</v>
      </c>
      <c r="W17" s="7">
        <f t="shared" si="3"/>
        <v>0</v>
      </c>
      <c r="X17" s="7">
        <f t="shared" si="4"/>
        <v>1</v>
      </c>
      <c r="Y17" s="8">
        <f t="shared" si="5"/>
        <v>0</v>
      </c>
      <c r="Z17" s="8">
        <f t="shared" si="6"/>
        <v>-2</v>
      </c>
    </row>
    <row r="18" spans="1:26" ht="24.75" customHeight="1">
      <c r="A18" s="4">
        <v>6</v>
      </c>
      <c r="B18" s="5" t="s">
        <v>16</v>
      </c>
      <c r="C18" s="10">
        <v>0.5</v>
      </c>
      <c r="D18" s="10">
        <v>3</v>
      </c>
      <c r="E18" s="10">
        <v>0.5</v>
      </c>
      <c r="F18" s="10">
        <v>3</v>
      </c>
      <c r="G18" s="10">
        <v>1</v>
      </c>
      <c r="H18" s="10">
        <v>2</v>
      </c>
      <c r="I18" s="8">
        <f t="shared" si="7"/>
        <v>2</v>
      </c>
      <c r="J18" s="8">
        <f t="shared" si="8"/>
        <v>8</v>
      </c>
      <c r="K18" s="10">
        <v>0.5</v>
      </c>
      <c r="L18" s="10">
        <v>1</v>
      </c>
      <c r="M18" s="10">
        <v>0.5</v>
      </c>
      <c r="N18" s="10">
        <v>3</v>
      </c>
      <c r="O18" s="10">
        <v>1</v>
      </c>
      <c r="P18" s="10">
        <v>4</v>
      </c>
      <c r="Q18" s="8">
        <f t="shared" si="9"/>
        <v>2</v>
      </c>
      <c r="R18" s="8">
        <f t="shared" si="10"/>
        <v>8</v>
      </c>
      <c r="S18" s="7">
        <f t="shared" si="11"/>
        <v>0</v>
      </c>
      <c r="T18" s="7">
        <f t="shared" si="0"/>
        <v>-2</v>
      </c>
      <c r="U18" s="7">
        <f t="shared" si="1"/>
        <v>0</v>
      </c>
      <c r="V18" s="7">
        <f t="shared" si="2"/>
        <v>0</v>
      </c>
      <c r="W18" s="7">
        <f t="shared" si="3"/>
        <v>0</v>
      </c>
      <c r="X18" s="7">
        <f t="shared" si="4"/>
        <v>2</v>
      </c>
      <c r="Y18" s="8">
        <f t="shared" si="5"/>
        <v>0</v>
      </c>
      <c r="Z18" s="8">
        <f t="shared" si="6"/>
        <v>0</v>
      </c>
    </row>
    <row r="19" spans="1:26" ht="24.75" customHeight="1">
      <c r="A19" s="4">
        <v>7</v>
      </c>
      <c r="B19" s="5" t="s">
        <v>17</v>
      </c>
      <c r="C19" s="10">
        <v>0.5</v>
      </c>
      <c r="D19" s="10">
        <v>4</v>
      </c>
      <c r="E19" s="10">
        <v>0.5</v>
      </c>
      <c r="F19" s="10">
        <v>1</v>
      </c>
      <c r="G19" s="10">
        <v>1</v>
      </c>
      <c r="H19" s="10">
        <v>6</v>
      </c>
      <c r="I19" s="8">
        <f t="shared" si="7"/>
        <v>2</v>
      </c>
      <c r="J19" s="8">
        <f t="shared" si="8"/>
        <v>11</v>
      </c>
      <c r="K19" s="10">
        <v>1</v>
      </c>
      <c r="L19" s="10">
        <v>5</v>
      </c>
      <c r="M19" s="10">
        <v>0.5</v>
      </c>
      <c r="N19" s="10">
        <v>4</v>
      </c>
      <c r="O19" s="10">
        <v>0.5</v>
      </c>
      <c r="P19" s="10">
        <v>1</v>
      </c>
      <c r="Q19" s="8">
        <f t="shared" si="9"/>
        <v>2</v>
      </c>
      <c r="R19" s="8">
        <f t="shared" si="10"/>
        <v>10</v>
      </c>
      <c r="S19" s="7">
        <f t="shared" si="11"/>
        <v>0.5</v>
      </c>
      <c r="T19" s="7">
        <f t="shared" si="0"/>
        <v>1</v>
      </c>
      <c r="U19" s="7">
        <f t="shared" si="1"/>
        <v>0</v>
      </c>
      <c r="V19" s="7">
        <f t="shared" si="2"/>
        <v>3</v>
      </c>
      <c r="W19" s="7">
        <f t="shared" si="3"/>
        <v>-0.5</v>
      </c>
      <c r="X19" s="7">
        <f t="shared" si="4"/>
        <v>-5</v>
      </c>
      <c r="Y19" s="8">
        <f t="shared" si="5"/>
        <v>0</v>
      </c>
      <c r="Z19" s="8">
        <f t="shared" si="6"/>
        <v>-1</v>
      </c>
    </row>
    <row r="20" spans="1:26" ht="24.75" customHeight="1">
      <c r="A20" s="4">
        <v>8</v>
      </c>
      <c r="B20" s="5" t="s">
        <v>18</v>
      </c>
      <c r="C20" s="10">
        <v>0.5</v>
      </c>
      <c r="D20" s="10">
        <v>4</v>
      </c>
      <c r="E20" s="10">
        <v>0.5</v>
      </c>
      <c r="F20" s="10">
        <v>6</v>
      </c>
      <c r="G20" s="10">
        <v>1</v>
      </c>
      <c r="H20" s="10">
        <v>6</v>
      </c>
      <c r="I20" s="8">
        <f t="shared" si="7"/>
        <v>2</v>
      </c>
      <c r="J20" s="8">
        <f t="shared" si="8"/>
        <v>16</v>
      </c>
      <c r="K20" s="10">
        <v>0.5</v>
      </c>
      <c r="L20" s="10">
        <v>3</v>
      </c>
      <c r="M20" s="10">
        <v>0.5</v>
      </c>
      <c r="N20" s="10">
        <v>4</v>
      </c>
      <c r="O20" s="10">
        <v>1</v>
      </c>
      <c r="P20" s="10">
        <v>5</v>
      </c>
      <c r="Q20" s="8">
        <f t="shared" si="9"/>
        <v>2</v>
      </c>
      <c r="R20" s="8">
        <f t="shared" si="10"/>
        <v>12</v>
      </c>
      <c r="S20" s="7">
        <f t="shared" si="11"/>
        <v>0</v>
      </c>
      <c r="T20" s="7">
        <f t="shared" si="0"/>
        <v>-1</v>
      </c>
      <c r="U20" s="7">
        <f t="shared" si="1"/>
        <v>0</v>
      </c>
      <c r="V20" s="7">
        <f t="shared" si="2"/>
        <v>-2</v>
      </c>
      <c r="W20" s="7">
        <f t="shared" si="3"/>
        <v>0</v>
      </c>
      <c r="X20" s="7">
        <f t="shared" si="4"/>
        <v>-1</v>
      </c>
      <c r="Y20" s="8">
        <f t="shared" si="5"/>
        <v>0</v>
      </c>
      <c r="Z20" s="8">
        <f t="shared" si="6"/>
        <v>-4</v>
      </c>
    </row>
    <row r="21" spans="1:26" ht="24.75" customHeight="1">
      <c r="A21" s="4">
        <v>9</v>
      </c>
      <c r="B21" s="5" t="s">
        <v>19</v>
      </c>
      <c r="C21" s="10">
        <v>1</v>
      </c>
      <c r="D21" s="10">
        <v>12</v>
      </c>
      <c r="E21" s="10">
        <v>1</v>
      </c>
      <c r="F21" s="10">
        <v>5</v>
      </c>
      <c r="G21" s="10">
        <v>1</v>
      </c>
      <c r="H21" s="10">
        <v>10</v>
      </c>
      <c r="I21" s="8">
        <f t="shared" si="7"/>
        <v>3</v>
      </c>
      <c r="J21" s="8">
        <f t="shared" si="8"/>
        <v>27</v>
      </c>
      <c r="K21" s="10">
        <v>1</v>
      </c>
      <c r="L21" s="10">
        <v>11</v>
      </c>
      <c r="M21" s="10">
        <v>1</v>
      </c>
      <c r="N21" s="10">
        <v>12</v>
      </c>
      <c r="O21" s="10">
        <v>1</v>
      </c>
      <c r="P21" s="10">
        <v>5</v>
      </c>
      <c r="Q21" s="8">
        <f t="shared" si="9"/>
        <v>3</v>
      </c>
      <c r="R21" s="8">
        <f t="shared" si="10"/>
        <v>28</v>
      </c>
      <c r="S21" s="7">
        <f t="shared" si="11"/>
        <v>0</v>
      </c>
      <c r="T21" s="7">
        <f t="shared" si="0"/>
        <v>-1</v>
      </c>
      <c r="U21" s="7">
        <f t="shared" si="1"/>
        <v>0</v>
      </c>
      <c r="V21" s="7">
        <f t="shared" si="2"/>
        <v>7</v>
      </c>
      <c r="W21" s="7">
        <f t="shared" si="3"/>
        <v>0</v>
      </c>
      <c r="X21" s="7">
        <f t="shared" si="4"/>
        <v>-5</v>
      </c>
      <c r="Y21" s="8">
        <f t="shared" si="5"/>
        <v>0</v>
      </c>
      <c r="Z21" s="8">
        <f t="shared" si="6"/>
        <v>1</v>
      </c>
    </row>
    <row r="22" spans="1:26" ht="24.75" customHeight="1">
      <c r="A22" s="4">
        <v>10</v>
      </c>
      <c r="B22" s="5" t="s">
        <v>20</v>
      </c>
      <c r="C22" s="10">
        <v>1</v>
      </c>
      <c r="D22" s="10">
        <v>5</v>
      </c>
      <c r="E22" s="10">
        <v>0.5</v>
      </c>
      <c r="F22" s="10">
        <v>5</v>
      </c>
      <c r="G22" s="10">
        <v>0.5</v>
      </c>
      <c r="H22" s="10">
        <v>3</v>
      </c>
      <c r="I22" s="8">
        <f t="shared" si="7"/>
        <v>2</v>
      </c>
      <c r="J22" s="8">
        <f t="shared" si="8"/>
        <v>13</v>
      </c>
      <c r="K22" s="10">
        <v>1</v>
      </c>
      <c r="L22" s="10">
        <v>11</v>
      </c>
      <c r="M22" s="10">
        <v>0.5</v>
      </c>
      <c r="N22" s="10">
        <v>4</v>
      </c>
      <c r="O22" s="10">
        <v>0.5</v>
      </c>
      <c r="P22" s="10">
        <v>3</v>
      </c>
      <c r="Q22" s="8">
        <f t="shared" si="9"/>
        <v>2</v>
      </c>
      <c r="R22" s="8">
        <f t="shared" si="10"/>
        <v>18</v>
      </c>
      <c r="S22" s="7">
        <f t="shared" si="11"/>
        <v>0</v>
      </c>
      <c r="T22" s="7">
        <f t="shared" si="0"/>
        <v>6</v>
      </c>
      <c r="U22" s="7">
        <f t="shared" si="1"/>
        <v>0</v>
      </c>
      <c r="V22" s="7">
        <f t="shared" si="2"/>
        <v>-1</v>
      </c>
      <c r="W22" s="7">
        <f t="shared" si="3"/>
        <v>0</v>
      </c>
      <c r="X22" s="7">
        <f t="shared" si="4"/>
        <v>0</v>
      </c>
      <c r="Y22" s="8">
        <f t="shared" si="5"/>
        <v>0</v>
      </c>
      <c r="Z22" s="8">
        <f t="shared" si="6"/>
        <v>5</v>
      </c>
    </row>
    <row r="23" spans="1:26" ht="24.75" customHeight="1">
      <c r="A23" s="4">
        <v>11</v>
      </c>
      <c r="B23" s="5" t="s">
        <v>21</v>
      </c>
      <c r="C23" s="10">
        <v>0.5</v>
      </c>
      <c r="D23" s="10">
        <v>2</v>
      </c>
      <c r="E23" s="10">
        <v>0.5</v>
      </c>
      <c r="F23" s="10">
        <v>4</v>
      </c>
      <c r="G23" s="10">
        <v>1</v>
      </c>
      <c r="H23" s="10">
        <v>4</v>
      </c>
      <c r="I23" s="8">
        <f t="shared" si="7"/>
        <v>2</v>
      </c>
      <c r="J23" s="8">
        <f t="shared" si="8"/>
        <v>10</v>
      </c>
      <c r="K23" s="10">
        <v>0.5</v>
      </c>
      <c r="L23" s="10">
        <v>3</v>
      </c>
      <c r="M23" s="10">
        <v>0.5</v>
      </c>
      <c r="N23" s="10">
        <v>3</v>
      </c>
      <c r="O23" s="10">
        <v>1</v>
      </c>
      <c r="P23" s="10">
        <v>3</v>
      </c>
      <c r="Q23" s="8">
        <f t="shared" si="9"/>
        <v>2</v>
      </c>
      <c r="R23" s="8">
        <f t="shared" si="10"/>
        <v>9</v>
      </c>
      <c r="S23" s="7">
        <f t="shared" si="11"/>
        <v>0</v>
      </c>
      <c r="T23" s="7">
        <f t="shared" si="0"/>
        <v>1</v>
      </c>
      <c r="U23" s="7">
        <f t="shared" si="1"/>
        <v>0</v>
      </c>
      <c r="V23" s="7">
        <f t="shared" si="2"/>
        <v>-1</v>
      </c>
      <c r="W23" s="7">
        <f t="shared" si="3"/>
        <v>0</v>
      </c>
      <c r="X23" s="7">
        <f t="shared" si="4"/>
        <v>-1</v>
      </c>
      <c r="Y23" s="8">
        <f t="shared" si="5"/>
        <v>0</v>
      </c>
      <c r="Z23" s="8">
        <f t="shared" si="6"/>
        <v>-1</v>
      </c>
    </row>
    <row r="24" spans="1:26" ht="24.75" customHeight="1">
      <c r="A24" s="4">
        <v>12</v>
      </c>
      <c r="B24" s="5" t="s">
        <v>22</v>
      </c>
      <c r="C24" s="10">
        <v>1</v>
      </c>
      <c r="D24" s="10">
        <v>19</v>
      </c>
      <c r="E24" s="10">
        <v>1</v>
      </c>
      <c r="F24" s="10">
        <v>20</v>
      </c>
      <c r="G24" s="10">
        <v>1</v>
      </c>
      <c r="H24" s="10">
        <v>21</v>
      </c>
      <c r="I24" s="8">
        <f t="shared" si="7"/>
        <v>3</v>
      </c>
      <c r="J24" s="8">
        <f t="shared" si="8"/>
        <v>60</v>
      </c>
      <c r="K24" s="10">
        <v>1</v>
      </c>
      <c r="L24" s="10">
        <v>27</v>
      </c>
      <c r="M24" s="10">
        <v>1</v>
      </c>
      <c r="N24" s="10">
        <v>19</v>
      </c>
      <c r="O24" s="10">
        <v>1</v>
      </c>
      <c r="P24" s="10">
        <v>20</v>
      </c>
      <c r="Q24" s="8">
        <f t="shared" si="9"/>
        <v>3</v>
      </c>
      <c r="R24" s="8">
        <f t="shared" si="10"/>
        <v>66</v>
      </c>
      <c r="S24" s="7">
        <f t="shared" si="11"/>
        <v>0</v>
      </c>
      <c r="T24" s="7">
        <f t="shared" si="0"/>
        <v>8</v>
      </c>
      <c r="U24" s="7">
        <f t="shared" si="1"/>
        <v>0</v>
      </c>
      <c r="V24" s="7">
        <f t="shared" si="2"/>
        <v>-1</v>
      </c>
      <c r="W24" s="7">
        <f t="shared" si="3"/>
        <v>0</v>
      </c>
      <c r="X24" s="7">
        <f t="shared" si="4"/>
        <v>-1</v>
      </c>
      <c r="Y24" s="8">
        <f t="shared" si="5"/>
        <v>0</v>
      </c>
      <c r="Z24" s="8">
        <f t="shared" si="6"/>
        <v>6</v>
      </c>
    </row>
    <row r="25" spans="1:26" ht="24.75" customHeight="1">
      <c r="A25" s="4">
        <v>13</v>
      </c>
      <c r="B25" s="5" t="s">
        <v>23</v>
      </c>
      <c r="C25" s="10">
        <v>1</v>
      </c>
      <c r="D25" s="10">
        <v>7</v>
      </c>
      <c r="E25" s="10">
        <v>1</v>
      </c>
      <c r="F25" s="10">
        <v>9</v>
      </c>
      <c r="G25" s="10">
        <v>1</v>
      </c>
      <c r="H25" s="10">
        <v>11</v>
      </c>
      <c r="I25" s="8">
        <f t="shared" si="7"/>
        <v>3</v>
      </c>
      <c r="J25" s="8">
        <f t="shared" si="8"/>
        <v>27</v>
      </c>
      <c r="K25" s="10">
        <v>1</v>
      </c>
      <c r="L25" s="10">
        <v>10</v>
      </c>
      <c r="M25" s="10">
        <v>1</v>
      </c>
      <c r="N25" s="10">
        <v>9</v>
      </c>
      <c r="O25" s="10">
        <v>1</v>
      </c>
      <c r="P25" s="10">
        <v>10</v>
      </c>
      <c r="Q25" s="8">
        <f t="shared" si="9"/>
        <v>3</v>
      </c>
      <c r="R25" s="8">
        <f t="shared" si="10"/>
        <v>29</v>
      </c>
      <c r="S25" s="7">
        <f t="shared" si="11"/>
        <v>0</v>
      </c>
      <c r="T25" s="7">
        <f t="shared" si="0"/>
        <v>3</v>
      </c>
      <c r="U25" s="7">
        <f t="shared" si="1"/>
        <v>0</v>
      </c>
      <c r="V25" s="7">
        <f t="shared" si="2"/>
        <v>0</v>
      </c>
      <c r="W25" s="7">
        <f t="shared" si="3"/>
        <v>0</v>
      </c>
      <c r="X25" s="7">
        <f t="shared" si="4"/>
        <v>-1</v>
      </c>
      <c r="Y25" s="8">
        <f t="shared" si="5"/>
        <v>0</v>
      </c>
      <c r="Z25" s="8">
        <f t="shared" si="6"/>
        <v>2</v>
      </c>
    </row>
    <row r="26" spans="1:26" ht="24.75" customHeight="1">
      <c r="A26" s="4">
        <v>14</v>
      </c>
      <c r="B26" s="5" t="s">
        <v>74</v>
      </c>
      <c r="C26" s="10"/>
      <c r="D26" s="10"/>
      <c r="E26" s="10"/>
      <c r="F26" s="10"/>
      <c r="G26" s="10"/>
      <c r="H26" s="10"/>
      <c r="I26" s="8">
        <f t="shared" si="7"/>
        <v>0</v>
      </c>
      <c r="J26" s="8">
        <f t="shared" si="8"/>
        <v>0</v>
      </c>
      <c r="K26" s="10"/>
      <c r="L26" s="10"/>
      <c r="M26" s="10"/>
      <c r="N26" s="10"/>
      <c r="O26" s="10"/>
      <c r="P26" s="10"/>
      <c r="Q26" s="8">
        <f t="shared" si="9"/>
        <v>0</v>
      </c>
      <c r="R26" s="8">
        <f t="shared" si="10"/>
        <v>0</v>
      </c>
      <c r="S26" s="7">
        <f t="shared" si="11"/>
        <v>0</v>
      </c>
      <c r="T26" s="7">
        <f t="shared" si="0"/>
        <v>0</v>
      </c>
      <c r="U26" s="7">
        <f t="shared" si="1"/>
        <v>0</v>
      </c>
      <c r="V26" s="7">
        <f t="shared" si="2"/>
        <v>0</v>
      </c>
      <c r="W26" s="7">
        <f t="shared" si="3"/>
        <v>0</v>
      </c>
      <c r="X26" s="7">
        <f t="shared" si="4"/>
        <v>0</v>
      </c>
      <c r="Y26" s="8">
        <f t="shared" si="5"/>
        <v>0</v>
      </c>
      <c r="Z26" s="8">
        <f t="shared" si="6"/>
        <v>0</v>
      </c>
    </row>
    <row r="27" spans="1:26" ht="24.75" customHeight="1">
      <c r="A27" s="4">
        <v>15</v>
      </c>
      <c r="B27" s="37" t="s">
        <v>24</v>
      </c>
      <c r="C27" s="10"/>
      <c r="D27" s="10"/>
      <c r="E27" s="10"/>
      <c r="F27" s="10"/>
      <c r="G27" s="10"/>
      <c r="H27" s="10"/>
      <c r="I27" s="8">
        <f t="shared" si="7"/>
        <v>0</v>
      </c>
      <c r="J27" s="8">
        <f t="shared" si="8"/>
        <v>0</v>
      </c>
      <c r="K27" s="10"/>
      <c r="L27" s="10"/>
      <c r="M27" s="10"/>
      <c r="N27" s="10"/>
      <c r="O27" s="10"/>
      <c r="P27" s="10"/>
      <c r="Q27" s="8">
        <f t="shared" si="9"/>
        <v>0</v>
      </c>
      <c r="R27" s="8">
        <f t="shared" si="10"/>
        <v>0</v>
      </c>
      <c r="S27" s="7">
        <f t="shared" si="11"/>
        <v>0</v>
      </c>
      <c r="T27" s="7">
        <f t="shared" si="0"/>
        <v>0</v>
      </c>
      <c r="U27" s="7">
        <f t="shared" si="1"/>
        <v>0</v>
      </c>
      <c r="V27" s="7">
        <f t="shared" si="2"/>
        <v>0</v>
      </c>
      <c r="W27" s="7">
        <f t="shared" si="3"/>
        <v>0</v>
      </c>
      <c r="X27" s="7">
        <f t="shared" si="4"/>
        <v>0</v>
      </c>
      <c r="Y27" s="8">
        <f t="shared" si="5"/>
        <v>0</v>
      </c>
      <c r="Z27" s="8">
        <f t="shared" si="6"/>
        <v>0</v>
      </c>
    </row>
    <row r="28" spans="1:26" ht="24.75" customHeight="1">
      <c r="A28" s="4">
        <v>16</v>
      </c>
      <c r="B28" s="5" t="s">
        <v>75</v>
      </c>
      <c r="C28" s="10"/>
      <c r="D28" s="10"/>
      <c r="E28" s="10"/>
      <c r="F28" s="10"/>
      <c r="G28" s="10"/>
      <c r="H28" s="10"/>
      <c r="I28" s="8">
        <f t="shared" si="7"/>
        <v>0</v>
      </c>
      <c r="J28" s="8">
        <f t="shared" si="8"/>
        <v>0</v>
      </c>
      <c r="K28" s="10"/>
      <c r="L28" s="10"/>
      <c r="M28" s="10"/>
      <c r="N28" s="10"/>
      <c r="O28" s="10"/>
      <c r="P28" s="10"/>
      <c r="Q28" s="8">
        <f t="shared" si="9"/>
        <v>0</v>
      </c>
      <c r="R28" s="8">
        <f t="shared" si="10"/>
        <v>0</v>
      </c>
      <c r="S28" s="7">
        <f t="shared" si="11"/>
        <v>0</v>
      </c>
      <c r="T28" s="7">
        <f t="shared" si="0"/>
        <v>0</v>
      </c>
      <c r="U28" s="7">
        <f t="shared" si="1"/>
        <v>0</v>
      </c>
      <c r="V28" s="7">
        <f t="shared" si="2"/>
        <v>0</v>
      </c>
      <c r="W28" s="7">
        <f t="shared" si="3"/>
        <v>0</v>
      </c>
      <c r="X28" s="7">
        <f t="shared" si="4"/>
        <v>0</v>
      </c>
      <c r="Y28" s="8">
        <f t="shared" si="5"/>
        <v>0</v>
      </c>
      <c r="Z28" s="8">
        <f t="shared" si="6"/>
        <v>0</v>
      </c>
    </row>
    <row r="29" spans="1:26" ht="24.75" customHeight="1">
      <c r="A29" s="4">
        <v>17</v>
      </c>
      <c r="B29" s="5" t="s">
        <v>76</v>
      </c>
      <c r="C29" s="10">
        <v>7</v>
      </c>
      <c r="D29" s="10">
        <v>180</v>
      </c>
      <c r="E29" s="10">
        <v>6</v>
      </c>
      <c r="F29" s="10">
        <v>149</v>
      </c>
      <c r="G29" s="10">
        <v>7</v>
      </c>
      <c r="H29" s="10">
        <v>179</v>
      </c>
      <c r="I29" s="8">
        <f t="shared" si="7"/>
        <v>20</v>
      </c>
      <c r="J29" s="8">
        <f t="shared" si="8"/>
        <v>508</v>
      </c>
      <c r="K29" s="10">
        <v>6</v>
      </c>
      <c r="L29" s="10">
        <v>158</v>
      </c>
      <c r="M29" s="10">
        <v>7</v>
      </c>
      <c r="N29" s="10">
        <v>183</v>
      </c>
      <c r="O29" s="10">
        <v>6</v>
      </c>
      <c r="P29" s="10">
        <v>150</v>
      </c>
      <c r="Q29" s="8">
        <f t="shared" si="9"/>
        <v>19</v>
      </c>
      <c r="R29" s="8">
        <f t="shared" si="10"/>
        <v>491</v>
      </c>
      <c r="S29" s="7">
        <f t="shared" si="11"/>
        <v>-1</v>
      </c>
      <c r="T29" s="7">
        <f t="shared" si="0"/>
        <v>-22</v>
      </c>
      <c r="U29" s="7">
        <f t="shared" si="1"/>
        <v>1</v>
      </c>
      <c r="V29" s="7">
        <f t="shared" si="2"/>
        <v>34</v>
      </c>
      <c r="W29" s="7">
        <f t="shared" si="3"/>
        <v>-1</v>
      </c>
      <c r="X29" s="7">
        <f t="shared" si="4"/>
        <v>-29</v>
      </c>
      <c r="Y29" s="8">
        <f t="shared" si="5"/>
        <v>-1</v>
      </c>
      <c r="Z29" s="8">
        <f t="shared" si="6"/>
        <v>-17</v>
      </c>
    </row>
    <row r="30" spans="1:26" ht="24.75" customHeight="1">
      <c r="A30" s="4">
        <v>18</v>
      </c>
      <c r="B30" s="5" t="s">
        <v>77</v>
      </c>
      <c r="C30" s="10">
        <v>3</v>
      </c>
      <c r="D30" s="10">
        <v>68</v>
      </c>
      <c r="E30" s="10">
        <v>3</v>
      </c>
      <c r="F30" s="10">
        <v>64</v>
      </c>
      <c r="G30" s="10">
        <v>3</v>
      </c>
      <c r="H30" s="10">
        <v>70</v>
      </c>
      <c r="I30" s="8">
        <f t="shared" si="7"/>
        <v>9</v>
      </c>
      <c r="J30" s="8">
        <f t="shared" si="8"/>
        <v>202</v>
      </c>
      <c r="K30" s="10">
        <v>3</v>
      </c>
      <c r="L30" s="10">
        <v>77</v>
      </c>
      <c r="M30" s="10">
        <v>3</v>
      </c>
      <c r="N30" s="10">
        <v>67</v>
      </c>
      <c r="O30" s="10">
        <v>3</v>
      </c>
      <c r="P30" s="10">
        <v>64</v>
      </c>
      <c r="Q30" s="8">
        <f t="shared" si="9"/>
        <v>9</v>
      </c>
      <c r="R30" s="8">
        <f t="shared" si="10"/>
        <v>208</v>
      </c>
      <c r="S30" s="7">
        <f t="shared" si="11"/>
        <v>0</v>
      </c>
      <c r="T30" s="7">
        <f t="shared" si="0"/>
        <v>9</v>
      </c>
      <c r="U30" s="7">
        <f t="shared" si="1"/>
        <v>0</v>
      </c>
      <c r="V30" s="7">
        <f t="shared" si="2"/>
        <v>3</v>
      </c>
      <c r="W30" s="7">
        <f t="shared" si="3"/>
        <v>0</v>
      </c>
      <c r="X30" s="7">
        <f t="shared" si="4"/>
        <v>-6</v>
      </c>
      <c r="Y30" s="8">
        <f t="shared" si="5"/>
        <v>0</v>
      </c>
      <c r="Z30" s="8">
        <f t="shared" si="6"/>
        <v>6</v>
      </c>
    </row>
    <row r="31" spans="1:26" ht="24.75" customHeight="1">
      <c r="A31" s="4">
        <v>19</v>
      </c>
      <c r="B31" s="5" t="s">
        <v>78</v>
      </c>
      <c r="C31" s="10">
        <v>1</v>
      </c>
      <c r="D31" s="10">
        <v>17</v>
      </c>
      <c r="E31" s="10">
        <v>1</v>
      </c>
      <c r="F31" s="10">
        <v>17</v>
      </c>
      <c r="G31" s="10">
        <v>1</v>
      </c>
      <c r="H31" s="10">
        <v>16</v>
      </c>
      <c r="I31" s="8">
        <f t="shared" si="7"/>
        <v>3</v>
      </c>
      <c r="J31" s="8">
        <f t="shared" si="8"/>
        <v>50</v>
      </c>
      <c r="K31" s="10">
        <v>1</v>
      </c>
      <c r="L31" s="10">
        <v>16</v>
      </c>
      <c r="M31" s="10">
        <v>1</v>
      </c>
      <c r="N31" s="10">
        <v>17</v>
      </c>
      <c r="O31" s="10">
        <v>1</v>
      </c>
      <c r="P31" s="10">
        <v>15</v>
      </c>
      <c r="Q31" s="8">
        <f t="shared" si="9"/>
        <v>3</v>
      </c>
      <c r="R31" s="8">
        <f t="shared" si="10"/>
        <v>48</v>
      </c>
      <c r="S31" s="7">
        <f t="shared" si="11"/>
        <v>0</v>
      </c>
      <c r="T31" s="7">
        <f t="shared" si="0"/>
        <v>-1</v>
      </c>
      <c r="U31" s="7">
        <f t="shared" si="1"/>
        <v>0</v>
      </c>
      <c r="V31" s="7">
        <f t="shared" si="2"/>
        <v>0</v>
      </c>
      <c r="W31" s="7">
        <f t="shared" si="3"/>
        <v>0</v>
      </c>
      <c r="X31" s="7">
        <f t="shared" si="4"/>
        <v>-1</v>
      </c>
      <c r="Y31" s="8">
        <f t="shared" si="5"/>
        <v>0</v>
      </c>
      <c r="Z31" s="8">
        <f t="shared" si="6"/>
        <v>-2</v>
      </c>
    </row>
    <row r="32" spans="1:26" ht="24.75" customHeight="1">
      <c r="A32" s="4">
        <v>20</v>
      </c>
      <c r="B32" s="37" t="s">
        <v>129</v>
      </c>
      <c r="C32" s="10"/>
      <c r="D32" s="10"/>
      <c r="E32" s="10"/>
      <c r="F32" s="10"/>
      <c r="G32" s="10"/>
      <c r="H32" s="10"/>
      <c r="I32" s="8">
        <f t="shared" si="7"/>
        <v>0</v>
      </c>
      <c r="J32" s="8">
        <f t="shared" si="8"/>
        <v>0</v>
      </c>
      <c r="K32" s="10"/>
      <c r="L32" s="10"/>
      <c r="M32" s="10"/>
      <c r="N32" s="10"/>
      <c r="O32" s="10"/>
      <c r="P32" s="10"/>
      <c r="Q32" s="8">
        <f t="shared" si="9"/>
        <v>0</v>
      </c>
      <c r="R32" s="8">
        <f t="shared" si="10"/>
        <v>0</v>
      </c>
      <c r="S32" s="7">
        <f t="shared" si="11"/>
        <v>0</v>
      </c>
      <c r="T32" s="7">
        <f t="shared" si="0"/>
        <v>0</v>
      </c>
      <c r="U32" s="7">
        <f t="shared" si="1"/>
        <v>0</v>
      </c>
      <c r="V32" s="7">
        <f t="shared" si="2"/>
        <v>0</v>
      </c>
      <c r="W32" s="7">
        <f t="shared" si="3"/>
        <v>0</v>
      </c>
      <c r="X32" s="7">
        <f t="shared" si="4"/>
        <v>0</v>
      </c>
      <c r="Y32" s="8">
        <f t="shared" si="5"/>
        <v>0</v>
      </c>
      <c r="Z32" s="8">
        <f t="shared" si="6"/>
        <v>0</v>
      </c>
    </row>
    <row r="33" spans="1:26" ht="24.75" customHeight="1">
      <c r="A33" s="46" t="s">
        <v>25</v>
      </c>
      <c r="B33" s="46"/>
      <c r="C33" s="8">
        <f aca="true" t="shared" si="12" ref="C33:Z33">SUM(C13:C32)</f>
        <v>34</v>
      </c>
      <c r="D33" s="8">
        <f t="shared" si="12"/>
        <v>728</v>
      </c>
      <c r="E33" s="8">
        <f t="shared" si="12"/>
        <v>30.5</v>
      </c>
      <c r="F33" s="8">
        <f t="shared" si="12"/>
        <v>636</v>
      </c>
      <c r="G33" s="8">
        <f t="shared" si="12"/>
        <v>32.5</v>
      </c>
      <c r="H33" s="8">
        <f t="shared" si="12"/>
        <v>631</v>
      </c>
      <c r="I33" s="8">
        <f t="shared" si="12"/>
        <v>97</v>
      </c>
      <c r="J33" s="8">
        <f>SUM(J13:J32)</f>
        <v>1995</v>
      </c>
      <c r="K33" s="8">
        <f t="shared" si="12"/>
        <v>32.5</v>
      </c>
      <c r="L33" s="8">
        <f t="shared" si="12"/>
        <v>725</v>
      </c>
      <c r="M33" s="8">
        <f t="shared" si="12"/>
        <v>33.5</v>
      </c>
      <c r="N33" s="8">
        <f t="shared" si="12"/>
        <v>726</v>
      </c>
      <c r="O33" s="8">
        <f t="shared" si="12"/>
        <v>32</v>
      </c>
      <c r="P33" s="8">
        <f t="shared" si="12"/>
        <v>630</v>
      </c>
      <c r="Q33" s="8">
        <f t="shared" si="12"/>
        <v>98</v>
      </c>
      <c r="R33" s="8">
        <f>SUM(R13:R32)</f>
        <v>2081</v>
      </c>
      <c r="S33" s="8">
        <f t="shared" si="12"/>
        <v>-1.5</v>
      </c>
      <c r="T33" s="8">
        <f t="shared" si="12"/>
        <v>-3</v>
      </c>
      <c r="U33" s="8">
        <f t="shared" si="12"/>
        <v>3</v>
      </c>
      <c r="V33" s="8">
        <f t="shared" si="12"/>
        <v>90</v>
      </c>
      <c r="W33" s="8">
        <f t="shared" si="12"/>
        <v>-0.5</v>
      </c>
      <c r="X33" s="8">
        <f t="shared" si="12"/>
        <v>-1</v>
      </c>
      <c r="Y33" s="8">
        <f>SUM(Y13:Y32)</f>
        <v>1</v>
      </c>
      <c r="Z33" s="8">
        <f t="shared" si="12"/>
        <v>86</v>
      </c>
    </row>
  </sheetData>
  <sheetProtection/>
  <mergeCells count="27">
    <mergeCell ref="A7:Z7"/>
    <mergeCell ref="W11:X11"/>
    <mergeCell ref="Y11:Z11"/>
    <mergeCell ref="U11:V11"/>
    <mergeCell ref="C10:J10"/>
    <mergeCell ref="K10:R10"/>
    <mergeCell ref="S10:Z10"/>
    <mergeCell ref="M11:N11"/>
    <mergeCell ref="A33:B33"/>
    <mergeCell ref="Q11:R11"/>
    <mergeCell ref="S11:T11"/>
    <mergeCell ref="I11:J11"/>
    <mergeCell ref="K11:L11"/>
    <mergeCell ref="O11:P11"/>
    <mergeCell ref="C11:D11"/>
    <mergeCell ref="E11:F11"/>
    <mergeCell ref="G11:H11"/>
    <mergeCell ref="A1:Z1"/>
    <mergeCell ref="A2:Z2"/>
    <mergeCell ref="A3:Z3"/>
    <mergeCell ref="A5:Z5"/>
    <mergeCell ref="A6:Z6"/>
    <mergeCell ref="A9:A12"/>
    <mergeCell ref="B9:B12"/>
    <mergeCell ref="C9:J9"/>
    <mergeCell ref="K9:R9"/>
    <mergeCell ref="S9:Z9"/>
  </mergeCells>
  <printOptions/>
  <pageMargins left="0.75" right="0.75" top="1" bottom="1" header="0" footer="0"/>
  <pageSetup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21">
      <selection activeCell="B32" sqref="B32"/>
    </sheetView>
  </sheetViews>
  <sheetFormatPr defaultColWidth="9.140625" defaultRowHeight="12.75"/>
  <cols>
    <col min="1" max="1" width="3.57421875" style="0" customWidth="1"/>
    <col min="2" max="2" width="30.140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4" width="5.8515625" style="0" customWidth="1"/>
    <col min="15" max="15" width="5.140625" style="0" customWidth="1"/>
    <col min="16" max="16" width="6.00390625" style="0" customWidth="1"/>
    <col min="17" max="17" width="5.00390625" style="0" customWidth="1"/>
    <col min="18" max="18" width="4.8515625" style="0" customWidth="1"/>
    <col min="19" max="19" width="4.7109375" style="0" customWidth="1"/>
    <col min="20" max="20" width="5.57421875" style="0" customWidth="1"/>
    <col min="21" max="21" width="4.28125" style="0" customWidth="1"/>
    <col min="22" max="22" width="5.28125" style="0" customWidth="1"/>
    <col min="23" max="23" width="4.421875" style="0" customWidth="1"/>
    <col min="24" max="24" width="5.00390625" style="0" customWidth="1"/>
    <col min="25" max="26" width="6.00390625" style="0" customWidth="1"/>
    <col min="27" max="27" width="6.28125" style="0" customWidth="1"/>
    <col min="28" max="28" width="6.00390625" style="0" customWidth="1"/>
    <col min="29" max="31" width="6.28125" style="0" customWidth="1"/>
    <col min="32" max="36" width="6.00390625" style="0" customWidth="1"/>
    <col min="37" max="38" width="6.28125" style="0" customWidth="1"/>
  </cols>
  <sheetData>
    <row r="1" spans="1:38" ht="12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</row>
    <row r="2" spans="1:38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2.75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5" spans="1:38" ht="12.75">
      <c r="A5" s="48" t="s">
        <v>50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8" ht="12.75">
      <c r="A6" s="48" t="s">
        <v>123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12.75">
      <c r="A7" s="48" t="s">
        <v>47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9" spans="1:38" s="1" customFormat="1" ht="24" customHeight="1">
      <c r="A9" s="43" t="s">
        <v>3</v>
      </c>
      <c r="B9" s="43" t="s">
        <v>4</v>
      </c>
      <c r="C9" s="44" t="s">
        <v>117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5"/>
      <c r="O9" s="44" t="s">
        <v>120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5"/>
      <c r="AA9" s="43" t="s">
        <v>8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</row>
    <row r="10" spans="1:38" s="1" customFormat="1" ht="14.25" customHeight="1">
      <c r="A10" s="43"/>
      <c r="B10" s="43"/>
      <c r="C10" s="44" t="s">
        <v>41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5"/>
      <c r="O10" s="44" t="s">
        <v>41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5"/>
      <c r="AA10" s="44" t="s">
        <v>41</v>
      </c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5"/>
    </row>
    <row r="11" spans="1:38" s="1" customFormat="1" ht="38.25" customHeight="1">
      <c r="A11" s="43"/>
      <c r="B11" s="43"/>
      <c r="C11" s="43" t="s">
        <v>39</v>
      </c>
      <c r="D11" s="43"/>
      <c r="E11" s="43" t="s">
        <v>43</v>
      </c>
      <c r="F11" s="43"/>
      <c r="G11" s="43" t="s">
        <v>44</v>
      </c>
      <c r="H11" s="43"/>
      <c r="I11" s="44" t="s">
        <v>45</v>
      </c>
      <c r="J11" s="45"/>
      <c r="K11" s="44" t="s">
        <v>46</v>
      </c>
      <c r="L11" s="45"/>
      <c r="M11" s="44" t="s">
        <v>42</v>
      </c>
      <c r="N11" s="45"/>
      <c r="O11" s="43" t="s">
        <v>39</v>
      </c>
      <c r="P11" s="43"/>
      <c r="Q11" s="43" t="s">
        <v>43</v>
      </c>
      <c r="R11" s="43"/>
      <c r="S11" s="43" t="s">
        <v>44</v>
      </c>
      <c r="T11" s="43"/>
      <c r="U11" s="44" t="s">
        <v>45</v>
      </c>
      <c r="V11" s="45"/>
      <c r="W11" s="44" t="s">
        <v>46</v>
      </c>
      <c r="X11" s="45"/>
      <c r="Y11" s="44" t="s">
        <v>42</v>
      </c>
      <c r="Z11" s="45"/>
      <c r="AA11" s="43" t="s">
        <v>39</v>
      </c>
      <c r="AB11" s="43"/>
      <c r="AC11" s="43" t="s">
        <v>43</v>
      </c>
      <c r="AD11" s="43"/>
      <c r="AE11" s="43" t="s">
        <v>44</v>
      </c>
      <c r="AF11" s="43"/>
      <c r="AG11" s="44" t="s">
        <v>45</v>
      </c>
      <c r="AH11" s="45"/>
      <c r="AI11" s="44" t="s">
        <v>46</v>
      </c>
      <c r="AJ11" s="45"/>
      <c r="AK11" s="44" t="s">
        <v>42</v>
      </c>
      <c r="AL11" s="45"/>
    </row>
    <row r="12" spans="1:38" s="1" customFormat="1" ht="42.75" customHeight="1">
      <c r="A12" s="43"/>
      <c r="B12" s="43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  <c r="AG12" s="6" t="s">
        <v>9</v>
      </c>
      <c r="AH12" s="6" t="s">
        <v>10</v>
      </c>
      <c r="AI12" s="6" t="s">
        <v>9</v>
      </c>
      <c r="AJ12" s="6" t="s">
        <v>10</v>
      </c>
      <c r="AK12" s="6" t="s">
        <v>9</v>
      </c>
      <c r="AL12" s="6" t="s">
        <v>10</v>
      </c>
    </row>
    <row r="13" spans="1:38" ht="24.75" customHeight="1">
      <c r="A13" s="2">
        <v>1</v>
      </c>
      <c r="B13" s="3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8">
        <f>C13+E13+G13+I13+K13</f>
        <v>0</v>
      </c>
      <c r="N13" s="8">
        <f>D13+F13+H13+J13+L13</f>
        <v>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8">
        <f>O13+Q13+S13+U13+W13</f>
        <v>0</v>
      </c>
      <c r="Z13" s="8">
        <f>P13+R13+T13+V13+X13</f>
        <v>0</v>
      </c>
      <c r="AA13" s="7">
        <f aca="true" t="shared" si="0" ref="AA13:AJ28">O13-C13</f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7">
        <f t="shared" si="0"/>
        <v>0</v>
      </c>
      <c r="AK13" s="8">
        <f>AA13+AC13+AE13+AG13+AI13</f>
        <v>0</v>
      </c>
      <c r="AL13" s="8">
        <f>AB13+AD13+AF13+AH13+AJ13</f>
        <v>0</v>
      </c>
    </row>
    <row r="14" spans="1:38" ht="24.75" customHeight="1">
      <c r="A14" s="4">
        <v>2</v>
      </c>
      <c r="B14" s="5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8">
        <f aca="true" t="shared" si="1" ref="M14:N32">C14+E14+G14+I14+K14</f>
        <v>0</v>
      </c>
      <c r="N14" s="8">
        <f t="shared" si="1"/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8">
        <f aca="true" t="shared" si="2" ref="Y14:Z32">O14+Q14+S14+U14+W14</f>
        <v>0</v>
      </c>
      <c r="Z14" s="8">
        <f t="shared" si="2"/>
        <v>0</v>
      </c>
      <c r="AA14" s="7">
        <f t="shared" si="0"/>
        <v>0</v>
      </c>
      <c r="AB14" s="7">
        <f t="shared" si="0"/>
        <v>0</v>
      </c>
      <c r="AC14" s="7">
        <f t="shared" si="0"/>
        <v>0</v>
      </c>
      <c r="AD14" s="7">
        <f t="shared" si="0"/>
        <v>0</v>
      </c>
      <c r="AE14" s="7">
        <f t="shared" si="0"/>
        <v>0</v>
      </c>
      <c r="AF14" s="7">
        <f t="shared" si="0"/>
        <v>0</v>
      </c>
      <c r="AG14" s="7">
        <f t="shared" si="0"/>
        <v>0</v>
      </c>
      <c r="AH14" s="7">
        <f t="shared" si="0"/>
        <v>0</v>
      </c>
      <c r="AI14" s="7">
        <f t="shared" si="0"/>
        <v>0</v>
      </c>
      <c r="AJ14" s="7">
        <f t="shared" si="0"/>
        <v>0</v>
      </c>
      <c r="AK14" s="8">
        <f aca="true" t="shared" si="3" ref="AK14:AL32">AA14+AC14+AE14+AG14+AI14</f>
        <v>0</v>
      </c>
      <c r="AL14" s="8">
        <f t="shared" si="3"/>
        <v>0</v>
      </c>
    </row>
    <row r="15" spans="1:38" ht="24.75" customHeight="1">
      <c r="A15" s="4">
        <v>3</v>
      </c>
      <c r="B15" s="5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8">
        <f t="shared" si="1"/>
        <v>0</v>
      </c>
      <c r="N15" s="8">
        <f t="shared" si="1"/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8">
        <f t="shared" si="2"/>
        <v>0</v>
      </c>
      <c r="Z15" s="8">
        <f t="shared" si="2"/>
        <v>0</v>
      </c>
      <c r="AA15" s="7">
        <f t="shared" si="0"/>
        <v>0</v>
      </c>
      <c r="AB15" s="7">
        <f t="shared" si="0"/>
        <v>0</v>
      </c>
      <c r="AC15" s="7">
        <f t="shared" si="0"/>
        <v>0</v>
      </c>
      <c r="AD15" s="7">
        <f t="shared" si="0"/>
        <v>0</v>
      </c>
      <c r="AE15" s="7">
        <f t="shared" si="0"/>
        <v>0</v>
      </c>
      <c r="AF15" s="7">
        <f t="shared" si="0"/>
        <v>0</v>
      </c>
      <c r="AG15" s="7">
        <f t="shared" si="0"/>
        <v>0</v>
      </c>
      <c r="AH15" s="7">
        <f t="shared" si="0"/>
        <v>0</v>
      </c>
      <c r="AI15" s="7">
        <f t="shared" si="0"/>
        <v>0</v>
      </c>
      <c r="AJ15" s="7">
        <f t="shared" si="0"/>
        <v>0</v>
      </c>
      <c r="AK15" s="8">
        <f t="shared" si="3"/>
        <v>0</v>
      </c>
      <c r="AL15" s="8">
        <f t="shared" si="3"/>
        <v>0</v>
      </c>
    </row>
    <row r="16" spans="1:38" ht="24.75" customHeight="1">
      <c r="A16" s="4">
        <v>4</v>
      </c>
      <c r="B16" s="5" t="s">
        <v>14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>
        <f t="shared" si="1"/>
        <v>0</v>
      </c>
      <c r="N16" s="8">
        <f t="shared" si="1"/>
        <v>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8">
        <f t="shared" si="2"/>
        <v>0</v>
      </c>
      <c r="Z16" s="8">
        <f t="shared" si="2"/>
        <v>0</v>
      </c>
      <c r="AA16" s="7">
        <f t="shared" si="0"/>
        <v>0</v>
      </c>
      <c r="AB16" s="7">
        <f t="shared" si="0"/>
        <v>0</v>
      </c>
      <c r="AC16" s="7">
        <f t="shared" si="0"/>
        <v>0</v>
      </c>
      <c r="AD16" s="7">
        <f t="shared" si="0"/>
        <v>0</v>
      </c>
      <c r="AE16" s="7">
        <f t="shared" si="0"/>
        <v>0</v>
      </c>
      <c r="AF16" s="7">
        <f t="shared" si="0"/>
        <v>0</v>
      </c>
      <c r="AG16" s="7">
        <f t="shared" si="0"/>
        <v>0</v>
      </c>
      <c r="AH16" s="7">
        <f t="shared" si="0"/>
        <v>0</v>
      </c>
      <c r="AI16" s="7">
        <f t="shared" si="0"/>
        <v>0</v>
      </c>
      <c r="AJ16" s="7">
        <f t="shared" si="0"/>
        <v>0</v>
      </c>
      <c r="AK16" s="8">
        <f t="shared" si="3"/>
        <v>0</v>
      </c>
      <c r="AL16" s="8">
        <f t="shared" si="3"/>
        <v>0</v>
      </c>
    </row>
    <row r="17" spans="1:38" ht="24.75" customHeight="1">
      <c r="A17" s="4">
        <v>5</v>
      </c>
      <c r="B17" s="5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8">
        <f t="shared" si="1"/>
        <v>0</v>
      </c>
      <c r="N17" s="8">
        <f t="shared" si="1"/>
        <v>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8">
        <f t="shared" si="2"/>
        <v>0</v>
      </c>
      <c r="Z17" s="8">
        <f t="shared" si="2"/>
        <v>0</v>
      </c>
      <c r="AA17" s="7">
        <f t="shared" si="0"/>
        <v>0</v>
      </c>
      <c r="AB17" s="7">
        <f t="shared" si="0"/>
        <v>0</v>
      </c>
      <c r="AC17" s="7">
        <f t="shared" si="0"/>
        <v>0</v>
      </c>
      <c r="AD17" s="7">
        <f t="shared" si="0"/>
        <v>0</v>
      </c>
      <c r="AE17" s="7">
        <f t="shared" si="0"/>
        <v>0</v>
      </c>
      <c r="AF17" s="7">
        <f t="shared" si="0"/>
        <v>0</v>
      </c>
      <c r="AG17" s="7">
        <f t="shared" si="0"/>
        <v>0</v>
      </c>
      <c r="AH17" s="7">
        <f t="shared" si="0"/>
        <v>0</v>
      </c>
      <c r="AI17" s="7">
        <f t="shared" si="0"/>
        <v>0</v>
      </c>
      <c r="AJ17" s="7">
        <f t="shared" si="0"/>
        <v>0</v>
      </c>
      <c r="AK17" s="8">
        <f t="shared" si="3"/>
        <v>0</v>
      </c>
      <c r="AL17" s="8">
        <f t="shared" si="3"/>
        <v>0</v>
      </c>
    </row>
    <row r="18" spans="1:38" ht="24.75" customHeight="1">
      <c r="A18" s="4">
        <v>6</v>
      </c>
      <c r="B18" s="5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>
        <f t="shared" si="1"/>
        <v>0</v>
      </c>
      <c r="N18" s="8">
        <f t="shared" si="1"/>
        <v>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8">
        <f t="shared" si="2"/>
        <v>0</v>
      </c>
      <c r="Z18" s="8">
        <f t="shared" si="2"/>
        <v>0</v>
      </c>
      <c r="AA18" s="7">
        <f t="shared" si="0"/>
        <v>0</v>
      </c>
      <c r="AB18" s="7">
        <f t="shared" si="0"/>
        <v>0</v>
      </c>
      <c r="AC18" s="7">
        <f t="shared" si="0"/>
        <v>0</v>
      </c>
      <c r="AD18" s="7">
        <f t="shared" si="0"/>
        <v>0</v>
      </c>
      <c r="AE18" s="7">
        <f t="shared" si="0"/>
        <v>0</v>
      </c>
      <c r="AF18" s="7">
        <f t="shared" si="0"/>
        <v>0</v>
      </c>
      <c r="AG18" s="7">
        <f t="shared" si="0"/>
        <v>0</v>
      </c>
      <c r="AH18" s="7">
        <f t="shared" si="0"/>
        <v>0</v>
      </c>
      <c r="AI18" s="7">
        <f t="shared" si="0"/>
        <v>0</v>
      </c>
      <c r="AJ18" s="7">
        <f t="shared" si="0"/>
        <v>0</v>
      </c>
      <c r="AK18" s="8">
        <f t="shared" si="3"/>
        <v>0</v>
      </c>
      <c r="AL18" s="8">
        <f t="shared" si="3"/>
        <v>0</v>
      </c>
    </row>
    <row r="19" spans="1:38" ht="24.75" customHeight="1">
      <c r="A19" s="4">
        <v>7</v>
      </c>
      <c r="B19" s="5" t="s">
        <v>17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f t="shared" si="1"/>
        <v>0</v>
      </c>
      <c r="N19" s="8">
        <f t="shared" si="1"/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8">
        <f t="shared" si="2"/>
        <v>0</v>
      </c>
      <c r="Z19" s="8">
        <f t="shared" si="2"/>
        <v>0</v>
      </c>
      <c r="AA19" s="7">
        <f t="shared" si="0"/>
        <v>0</v>
      </c>
      <c r="AB19" s="7">
        <f t="shared" si="0"/>
        <v>0</v>
      </c>
      <c r="AC19" s="7">
        <f t="shared" si="0"/>
        <v>0</v>
      </c>
      <c r="AD19" s="7">
        <f t="shared" si="0"/>
        <v>0</v>
      </c>
      <c r="AE19" s="7">
        <f t="shared" si="0"/>
        <v>0</v>
      </c>
      <c r="AF19" s="7">
        <f t="shared" si="0"/>
        <v>0</v>
      </c>
      <c r="AG19" s="7">
        <f t="shared" si="0"/>
        <v>0</v>
      </c>
      <c r="AH19" s="7">
        <f t="shared" si="0"/>
        <v>0</v>
      </c>
      <c r="AI19" s="7">
        <f t="shared" si="0"/>
        <v>0</v>
      </c>
      <c r="AJ19" s="7">
        <f t="shared" si="0"/>
        <v>0</v>
      </c>
      <c r="AK19" s="8">
        <f t="shared" si="3"/>
        <v>0</v>
      </c>
      <c r="AL19" s="8">
        <f t="shared" si="3"/>
        <v>0</v>
      </c>
    </row>
    <row r="20" spans="1:38" ht="24.75" customHeight="1">
      <c r="A20" s="4">
        <v>8</v>
      </c>
      <c r="B20" s="5" t="s">
        <v>18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>
        <f t="shared" si="1"/>
        <v>0</v>
      </c>
      <c r="N20" s="8">
        <f t="shared" si="1"/>
        <v>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8">
        <f t="shared" si="2"/>
        <v>0</v>
      </c>
      <c r="Z20" s="8">
        <f t="shared" si="2"/>
        <v>0</v>
      </c>
      <c r="AA20" s="7">
        <f t="shared" si="0"/>
        <v>0</v>
      </c>
      <c r="AB20" s="7">
        <f t="shared" si="0"/>
        <v>0</v>
      </c>
      <c r="AC20" s="7">
        <f t="shared" si="0"/>
        <v>0</v>
      </c>
      <c r="AD20" s="7">
        <f t="shared" si="0"/>
        <v>0</v>
      </c>
      <c r="AE20" s="7">
        <f t="shared" si="0"/>
        <v>0</v>
      </c>
      <c r="AF20" s="7">
        <f t="shared" si="0"/>
        <v>0</v>
      </c>
      <c r="AG20" s="7">
        <f t="shared" si="0"/>
        <v>0</v>
      </c>
      <c r="AH20" s="7">
        <f t="shared" si="0"/>
        <v>0</v>
      </c>
      <c r="AI20" s="7">
        <f t="shared" si="0"/>
        <v>0</v>
      </c>
      <c r="AJ20" s="7">
        <f t="shared" si="0"/>
        <v>0</v>
      </c>
      <c r="AK20" s="8">
        <f t="shared" si="3"/>
        <v>0</v>
      </c>
      <c r="AL20" s="8">
        <f t="shared" si="3"/>
        <v>0</v>
      </c>
    </row>
    <row r="21" spans="1:38" ht="24.75" customHeight="1">
      <c r="A21" s="4">
        <v>9</v>
      </c>
      <c r="B21" s="5" t="s">
        <v>19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">
        <f t="shared" si="1"/>
        <v>0</v>
      </c>
      <c r="N21" s="8">
        <f t="shared" si="1"/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8">
        <f t="shared" si="2"/>
        <v>0</v>
      </c>
      <c r="Z21" s="8">
        <f t="shared" si="2"/>
        <v>0</v>
      </c>
      <c r="AA21" s="7">
        <f t="shared" si="0"/>
        <v>0</v>
      </c>
      <c r="AB21" s="7">
        <f t="shared" si="0"/>
        <v>0</v>
      </c>
      <c r="AC21" s="7">
        <f t="shared" si="0"/>
        <v>0</v>
      </c>
      <c r="AD21" s="7">
        <f t="shared" si="0"/>
        <v>0</v>
      </c>
      <c r="AE21" s="7">
        <f t="shared" si="0"/>
        <v>0</v>
      </c>
      <c r="AF21" s="7">
        <f t="shared" si="0"/>
        <v>0</v>
      </c>
      <c r="AG21" s="7">
        <f t="shared" si="0"/>
        <v>0</v>
      </c>
      <c r="AH21" s="7">
        <f t="shared" si="0"/>
        <v>0</v>
      </c>
      <c r="AI21" s="7">
        <f t="shared" si="0"/>
        <v>0</v>
      </c>
      <c r="AJ21" s="7">
        <f t="shared" si="0"/>
        <v>0</v>
      </c>
      <c r="AK21" s="8">
        <f t="shared" si="3"/>
        <v>0</v>
      </c>
      <c r="AL21" s="8">
        <f t="shared" si="3"/>
        <v>0</v>
      </c>
    </row>
    <row r="22" spans="1:38" ht="24.75" customHeight="1">
      <c r="A22" s="4">
        <v>10</v>
      </c>
      <c r="B22" s="5" t="s">
        <v>20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">
        <f t="shared" si="1"/>
        <v>0</v>
      </c>
      <c r="N22" s="8">
        <f t="shared" si="1"/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8">
        <f t="shared" si="2"/>
        <v>0</v>
      </c>
      <c r="Z22" s="8">
        <f t="shared" si="2"/>
        <v>0</v>
      </c>
      <c r="AA22" s="7">
        <f t="shared" si="0"/>
        <v>0</v>
      </c>
      <c r="AB22" s="7">
        <f t="shared" si="0"/>
        <v>0</v>
      </c>
      <c r="AC22" s="7">
        <f t="shared" si="0"/>
        <v>0</v>
      </c>
      <c r="AD22" s="7">
        <f t="shared" si="0"/>
        <v>0</v>
      </c>
      <c r="AE22" s="7">
        <f t="shared" si="0"/>
        <v>0</v>
      </c>
      <c r="AF22" s="7">
        <f t="shared" si="0"/>
        <v>0</v>
      </c>
      <c r="AG22" s="7">
        <f t="shared" si="0"/>
        <v>0</v>
      </c>
      <c r="AH22" s="7">
        <f t="shared" si="0"/>
        <v>0</v>
      </c>
      <c r="AI22" s="7">
        <f t="shared" si="0"/>
        <v>0</v>
      </c>
      <c r="AJ22" s="7">
        <f t="shared" si="0"/>
        <v>0</v>
      </c>
      <c r="AK22" s="8">
        <f t="shared" si="3"/>
        <v>0</v>
      </c>
      <c r="AL22" s="8">
        <f t="shared" si="3"/>
        <v>0</v>
      </c>
    </row>
    <row r="23" spans="1:38" ht="24.75" customHeight="1">
      <c r="A23" s="4">
        <v>11</v>
      </c>
      <c r="B23" s="5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">
        <f t="shared" si="1"/>
        <v>0</v>
      </c>
      <c r="N23" s="8">
        <f t="shared" si="1"/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8">
        <f t="shared" si="2"/>
        <v>0</v>
      </c>
      <c r="Z23" s="8">
        <f t="shared" si="2"/>
        <v>0</v>
      </c>
      <c r="AA23" s="7">
        <f t="shared" si="0"/>
        <v>0</v>
      </c>
      <c r="AB23" s="7">
        <f t="shared" si="0"/>
        <v>0</v>
      </c>
      <c r="AC23" s="7">
        <f t="shared" si="0"/>
        <v>0</v>
      </c>
      <c r="AD23" s="7">
        <f t="shared" si="0"/>
        <v>0</v>
      </c>
      <c r="AE23" s="7">
        <f t="shared" si="0"/>
        <v>0</v>
      </c>
      <c r="AF23" s="7">
        <f t="shared" si="0"/>
        <v>0</v>
      </c>
      <c r="AG23" s="7">
        <f t="shared" si="0"/>
        <v>0</v>
      </c>
      <c r="AH23" s="7">
        <f t="shared" si="0"/>
        <v>0</v>
      </c>
      <c r="AI23" s="7">
        <f t="shared" si="0"/>
        <v>0</v>
      </c>
      <c r="AJ23" s="7">
        <f t="shared" si="0"/>
        <v>0</v>
      </c>
      <c r="AK23" s="8">
        <f t="shared" si="3"/>
        <v>0</v>
      </c>
      <c r="AL23" s="8">
        <f t="shared" si="3"/>
        <v>0</v>
      </c>
    </row>
    <row r="24" spans="1:38" ht="24.75" customHeight="1">
      <c r="A24" s="4">
        <v>12</v>
      </c>
      <c r="B24" s="5" t="s">
        <v>22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8">
        <f t="shared" si="1"/>
        <v>0</v>
      </c>
      <c r="N24" s="8">
        <f t="shared" si="1"/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8">
        <f t="shared" si="2"/>
        <v>0</v>
      </c>
      <c r="Z24" s="8">
        <f t="shared" si="2"/>
        <v>0</v>
      </c>
      <c r="AA24" s="7">
        <f t="shared" si="0"/>
        <v>0</v>
      </c>
      <c r="AB24" s="7">
        <f t="shared" si="0"/>
        <v>0</v>
      </c>
      <c r="AC24" s="7">
        <f t="shared" si="0"/>
        <v>0</v>
      </c>
      <c r="AD24" s="7">
        <f t="shared" si="0"/>
        <v>0</v>
      </c>
      <c r="AE24" s="7">
        <f t="shared" si="0"/>
        <v>0</v>
      </c>
      <c r="AF24" s="7">
        <f t="shared" si="0"/>
        <v>0</v>
      </c>
      <c r="AG24" s="7">
        <f t="shared" si="0"/>
        <v>0</v>
      </c>
      <c r="AH24" s="7">
        <f t="shared" si="0"/>
        <v>0</v>
      </c>
      <c r="AI24" s="7">
        <f t="shared" si="0"/>
        <v>0</v>
      </c>
      <c r="AJ24" s="7">
        <f t="shared" si="0"/>
        <v>0</v>
      </c>
      <c r="AK24" s="8">
        <f t="shared" si="3"/>
        <v>0</v>
      </c>
      <c r="AL24" s="8">
        <f t="shared" si="3"/>
        <v>0</v>
      </c>
    </row>
    <row r="25" spans="1:38" ht="24.75" customHeight="1">
      <c r="A25" s="4">
        <v>13</v>
      </c>
      <c r="B25" s="5" t="s">
        <v>23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8">
        <f t="shared" si="1"/>
        <v>0</v>
      </c>
      <c r="N25" s="8">
        <f t="shared" si="1"/>
        <v>0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8">
        <f t="shared" si="2"/>
        <v>0</v>
      </c>
      <c r="Z25" s="8">
        <f t="shared" si="2"/>
        <v>0</v>
      </c>
      <c r="AA25" s="7">
        <f t="shared" si="0"/>
        <v>0</v>
      </c>
      <c r="AB25" s="7">
        <f t="shared" si="0"/>
        <v>0</v>
      </c>
      <c r="AC25" s="7">
        <f t="shared" si="0"/>
        <v>0</v>
      </c>
      <c r="AD25" s="7">
        <f t="shared" si="0"/>
        <v>0</v>
      </c>
      <c r="AE25" s="7">
        <f t="shared" si="0"/>
        <v>0</v>
      </c>
      <c r="AF25" s="7">
        <f t="shared" si="0"/>
        <v>0</v>
      </c>
      <c r="AG25" s="7">
        <f t="shared" si="0"/>
        <v>0</v>
      </c>
      <c r="AH25" s="7">
        <f t="shared" si="0"/>
        <v>0</v>
      </c>
      <c r="AI25" s="7">
        <f t="shared" si="0"/>
        <v>0</v>
      </c>
      <c r="AJ25" s="7">
        <f t="shared" si="0"/>
        <v>0</v>
      </c>
      <c r="AK25" s="8">
        <f t="shared" si="3"/>
        <v>0</v>
      </c>
      <c r="AL25" s="8">
        <f t="shared" si="3"/>
        <v>0</v>
      </c>
    </row>
    <row r="26" spans="1:38" ht="24.75" customHeight="1">
      <c r="A26" s="4">
        <v>14</v>
      </c>
      <c r="B26" s="5" t="s">
        <v>74</v>
      </c>
      <c r="C26" s="10">
        <v>2</v>
      </c>
      <c r="D26" s="10">
        <v>31</v>
      </c>
      <c r="E26" s="10">
        <v>1</v>
      </c>
      <c r="F26" s="10">
        <v>5</v>
      </c>
      <c r="G26" s="10">
        <v>1</v>
      </c>
      <c r="H26" s="10">
        <v>9</v>
      </c>
      <c r="I26" s="10">
        <v>1</v>
      </c>
      <c r="J26" s="10">
        <v>13</v>
      </c>
      <c r="K26" s="10">
        <v>1</v>
      </c>
      <c r="L26" s="10">
        <v>10</v>
      </c>
      <c r="M26" s="8">
        <f t="shared" si="1"/>
        <v>6</v>
      </c>
      <c r="N26" s="8">
        <f t="shared" si="1"/>
        <v>68</v>
      </c>
      <c r="O26" s="10">
        <v>2</v>
      </c>
      <c r="P26" s="10">
        <v>38</v>
      </c>
      <c r="Q26" s="10">
        <v>2</v>
      </c>
      <c r="R26" s="10">
        <v>32</v>
      </c>
      <c r="S26" s="10">
        <v>1</v>
      </c>
      <c r="T26" s="10">
        <v>6</v>
      </c>
      <c r="U26" s="10">
        <v>1</v>
      </c>
      <c r="V26" s="10">
        <v>8</v>
      </c>
      <c r="W26" s="10">
        <v>1</v>
      </c>
      <c r="X26" s="10">
        <v>12</v>
      </c>
      <c r="Y26" s="8">
        <f t="shared" si="2"/>
        <v>7</v>
      </c>
      <c r="Z26" s="8">
        <f t="shared" si="2"/>
        <v>96</v>
      </c>
      <c r="AA26" s="7">
        <f t="shared" si="0"/>
        <v>0</v>
      </c>
      <c r="AB26" s="7">
        <f t="shared" si="0"/>
        <v>7</v>
      </c>
      <c r="AC26" s="7">
        <f t="shared" si="0"/>
        <v>1</v>
      </c>
      <c r="AD26" s="7">
        <f t="shared" si="0"/>
        <v>27</v>
      </c>
      <c r="AE26" s="7">
        <f t="shared" si="0"/>
        <v>0</v>
      </c>
      <c r="AF26" s="7">
        <f t="shared" si="0"/>
        <v>-3</v>
      </c>
      <c r="AG26" s="7">
        <f t="shared" si="0"/>
        <v>0</v>
      </c>
      <c r="AH26" s="7">
        <f t="shared" si="0"/>
        <v>-5</v>
      </c>
      <c r="AI26" s="7">
        <f t="shared" si="0"/>
        <v>0</v>
      </c>
      <c r="AJ26" s="7">
        <f t="shared" si="0"/>
        <v>2</v>
      </c>
      <c r="AK26" s="8">
        <f t="shared" si="3"/>
        <v>1</v>
      </c>
      <c r="AL26" s="8">
        <f t="shared" si="3"/>
        <v>28</v>
      </c>
    </row>
    <row r="27" spans="1:38" ht="24.75" customHeight="1">
      <c r="A27" s="4">
        <v>15</v>
      </c>
      <c r="B27" s="37" t="s">
        <v>24</v>
      </c>
      <c r="C27" s="10">
        <v>5</v>
      </c>
      <c r="D27" s="10">
        <v>130</v>
      </c>
      <c r="E27" s="10">
        <v>5</v>
      </c>
      <c r="F27" s="10">
        <v>127</v>
      </c>
      <c r="G27" s="10">
        <v>6</v>
      </c>
      <c r="H27" s="10">
        <v>149</v>
      </c>
      <c r="I27" s="10">
        <v>6</v>
      </c>
      <c r="J27" s="10">
        <v>159</v>
      </c>
      <c r="K27" s="10">
        <v>6</v>
      </c>
      <c r="L27" s="10">
        <v>151</v>
      </c>
      <c r="M27" s="8">
        <f t="shared" si="1"/>
        <v>28</v>
      </c>
      <c r="N27" s="8">
        <f t="shared" si="1"/>
        <v>716</v>
      </c>
      <c r="O27" s="10">
        <v>5</v>
      </c>
      <c r="P27" s="10">
        <v>130</v>
      </c>
      <c r="Q27" s="10">
        <v>5</v>
      </c>
      <c r="R27" s="10">
        <v>128</v>
      </c>
      <c r="S27" s="10">
        <v>5</v>
      </c>
      <c r="T27" s="10">
        <v>127</v>
      </c>
      <c r="U27" s="10">
        <v>6</v>
      </c>
      <c r="V27" s="10">
        <v>149</v>
      </c>
      <c r="W27" s="10">
        <v>6</v>
      </c>
      <c r="X27" s="10">
        <v>158</v>
      </c>
      <c r="Y27" s="8">
        <f t="shared" si="2"/>
        <v>27</v>
      </c>
      <c r="Z27" s="8">
        <f t="shared" si="2"/>
        <v>692</v>
      </c>
      <c r="AA27" s="7">
        <f t="shared" si="0"/>
        <v>0</v>
      </c>
      <c r="AB27" s="7">
        <f t="shared" si="0"/>
        <v>0</v>
      </c>
      <c r="AC27" s="7">
        <f t="shared" si="0"/>
        <v>0</v>
      </c>
      <c r="AD27" s="7">
        <f t="shared" si="0"/>
        <v>1</v>
      </c>
      <c r="AE27" s="7">
        <f t="shared" si="0"/>
        <v>-1</v>
      </c>
      <c r="AF27" s="7">
        <f t="shared" si="0"/>
        <v>-22</v>
      </c>
      <c r="AG27" s="7">
        <f t="shared" si="0"/>
        <v>0</v>
      </c>
      <c r="AH27" s="7">
        <f t="shared" si="0"/>
        <v>-10</v>
      </c>
      <c r="AI27" s="7">
        <f t="shared" si="0"/>
        <v>0</v>
      </c>
      <c r="AJ27" s="7">
        <f t="shared" si="0"/>
        <v>7</v>
      </c>
      <c r="AK27" s="8">
        <f t="shared" si="3"/>
        <v>-1</v>
      </c>
      <c r="AL27" s="8">
        <f t="shared" si="3"/>
        <v>-24</v>
      </c>
    </row>
    <row r="28" spans="1:38" ht="24.75" customHeight="1">
      <c r="A28" s="4">
        <v>16</v>
      </c>
      <c r="B28" s="5" t="s">
        <v>75</v>
      </c>
      <c r="C28" s="10">
        <v>5</v>
      </c>
      <c r="D28" s="10">
        <v>131</v>
      </c>
      <c r="E28" s="10">
        <v>5</v>
      </c>
      <c r="F28" s="10">
        <v>128</v>
      </c>
      <c r="G28" s="10">
        <v>6</v>
      </c>
      <c r="H28" s="10">
        <v>124</v>
      </c>
      <c r="I28" s="10">
        <v>6</v>
      </c>
      <c r="J28" s="10">
        <v>153</v>
      </c>
      <c r="K28" s="10">
        <v>6</v>
      </c>
      <c r="L28" s="10">
        <v>143</v>
      </c>
      <c r="M28" s="8">
        <f t="shared" si="1"/>
        <v>28</v>
      </c>
      <c r="N28" s="8">
        <f t="shared" si="1"/>
        <v>679</v>
      </c>
      <c r="O28" s="10">
        <v>5</v>
      </c>
      <c r="P28" s="10">
        <v>130</v>
      </c>
      <c r="Q28" s="10">
        <v>5</v>
      </c>
      <c r="R28" s="10">
        <v>130</v>
      </c>
      <c r="S28" s="10">
        <v>5</v>
      </c>
      <c r="T28" s="10">
        <v>125</v>
      </c>
      <c r="U28" s="10">
        <v>6</v>
      </c>
      <c r="V28" s="10">
        <v>123</v>
      </c>
      <c r="W28" s="10">
        <v>6</v>
      </c>
      <c r="X28" s="10">
        <v>153</v>
      </c>
      <c r="Y28" s="8">
        <f t="shared" si="2"/>
        <v>27</v>
      </c>
      <c r="Z28" s="8">
        <f t="shared" si="2"/>
        <v>661</v>
      </c>
      <c r="AA28" s="7">
        <f t="shared" si="0"/>
        <v>0</v>
      </c>
      <c r="AB28" s="7">
        <f t="shared" si="0"/>
        <v>-1</v>
      </c>
      <c r="AC28" s="7">
        <f t="shared" si="0"/>
        <v>0</v>
      </c>
      <c r="AD28" s="7">
        <f t="shared" si="0"/>
        <v>2</v>
      </c>
      <c r="AE28" s="7">
        <f t="shared" si="0"/>
        <v>-1</v>
      </c>
      <c r="AF28" s="7">
        <f t="shared" si="0"/>
        <v>1</v>
      </c>
      <c r="AG28" s="7">
        <f t="shared" si="0"/>
        <v>0</v>
      </c>
      <c r="AH28" s="7">
        <f t="shared" si="0"/>
        <v>-30</v>
      </c>
      <c r="AI28" s="7">
        <f t="shared" si="0"/>
        <v>0</v>
      </c>
      <c r="AJ28" s="7">
        <f t="shared" si="0"/>
        <v>10</v>
      </c>
      <c r="AK28" s="8">
        <f t="shared" si="3"/>
        <v>-1</v>
      </c>
      <c r="AL28" s="8">
        <f t="shared" si="3"/>
        <v>-18</v>
      </c>
    </row>
    <row r="29" spans="1:38" ht="24.75" customHeight="1">
      <c r="A29" s="4">
        <v>17</v>
      </c>
      <c r="B29" s="5" t="s">
        <v>76</v>
      </c>
      <c r="C29" s="10">
        <v>3</v>
      </c>
      <c r="D29" s="10">
        <v>78</v>
      </c>
      <c r="E29" s="10">
        <v>3</v>
      </c>
      <c r="F29" s="10">
        <v>72</v>
      </c>
      <c r="G29" s="10">
        <v>2</v>
      </c>
      <c r="H29" s="10">
        <v>54</v>
      </c>
      <c r="I29" s="10">
        <v>3</v>
      </c>
      <c r="J29" s="10">
        <v>75</v>
      </c>
      <c r="K29" s="10">
        <v>3</v>
      </c>
      <c r="L29" s="10">
        <v>66</v>
      </c>
      <c r="M29" s="8">
        <f>C29+E29+G29+I29+K29</f>
        <v>14</v>
      </c>
      <c r="N29" s="8">
        <f t="shared" si="1"/>
        <v>345</v>
      </c>
      <c r="O29" s="10">
        <v>3</v>
      </c>
      <c r="P29" s="10">
        <v>78</v>
      </c>
      <c r="Q29" s="10">
        <v>3</v>
      </c>
      <c r="R29" s="10">
        <v>78</v>
      </c>
      <c r="S29" s="10">
        <v>3</v>
      </c>
      <c r="T29" s="10">
        <v>73</v>
      </c>
      <c r="U29" s="10">
        <v>2</v>
      </c>
      <c r="V29" s="10">
        <v>54</v>
      </c>
      <c r="W29" s="10">
        <v>3</v>
      </c>
      <c r="X29" s="10">
        <v>74</v>
      </c>
      <c r="Y29" s="8">
        <f t="shared" si="2"/>
        <v>14</v>
      </c>
      <c r="Z29" s="8">
        <f t="shared" si="2"/>
        <v>357</v>
      </c>
      <c r="AA29" s="7">
        <f aca="true" t="shared" si="4" ref="AA29:AJ32">O29-C29</f>
        <v>0</v>
      </c>
      <c r="AB29" s="7">
        <f t="shared" si="4"/>
        <v>0</v>
      </c>
      <c r="AC29" s="7">
        <f t="shared" si="4"/>
        <v>0</v>
      </c>
      <c r="AD29" s="7">
        <f t="shared" si="4"/>
        <v>6</v>
      </c>
      <c r="AE29" s="7">
        <f t="shared" si="4"/>
        <v>1</v>
      </c>
      <c r="AF29" s="7">
        <f t="shared" si="4"/>
        <v>19</v>
      </c>
      <c r="AG29" s="7">
        <f t="shared" si="4"/>
        <v>-1</v>
      </c>
      <c r="AH29" s="7">
        <f t="shared" si="4"/>
        <v>-21</v>
      </c>
      <c r="AI29" s="7">
        <f t="shared" si="4"/>
        <v>0</v>
      </c>
      <c r="AJ29" s="7">
        <f t="shared" si="4"/>
        <v>8</v>
      </c>
      <c r="AK29" s="8">
        <f t="shared" si="3"/>
        <v>0</v>
      </c>
      <c r="AL29" s="8">
        <f t="shared" si="3"/>
        <v>12</v>
      </c>
    </row>
    <row r="30" spans="1:38" ht="24.75" customHeight="1">
      <c r="A30" s="4">
        <v>18</v>
      </c>
      <c r="B30" s="5" t="s">
        <v>77</v>
      </c>
      <c r="C30" s="10">
        <v>1</v>
      </c>
      <c r="D30" s="10">
        <v>17</v>
      </c>
      <c r="E30" s="10">
        <v>1</v>
      </c>
      <c r="F30" s="10">
        <v>12</v>
      </c>
      <c r="G30" s="10">
        <v>1</v>
      </c>
      <c r="H30" s="10">
        <v>20</v>
      </c>
      <c r="I30" s="10">
        <v>1</v>
      </c>
      <c r="J30" s="10">
        <v>18</v>
      </c>
      <c r="K30" s="10">
        <v>2</v>
      </c>
      <c r="L30" s="10">
        <v>23</v>
      </c>
      <c r="M30" s="8">
        <f t="shared" si="1"/>
        <v>6</v>
      </c>
      <c r="N30" s="8">
        <f t="shared" si="1"/>
        <v>90</v>
      </c>
      <c r="O30" s="10">
        <v>1</v>
      </c>
      <c r="P30" s="10">
        <v>16</v>
      </c>
      <c r="Q30" s="10">
        <v>1</v>
      </c>
      <c r="R30" s="10">
        <v>17</v>
      </c>
      <c r="S30" s="10">
        <v>1</v>
      </c>
      <c r="T30" s="10">
        <v>11</v>
      </c>
      <c r="U30" s="10">
        <v>1</v>
      </c>
      <c r="V30" s="10">
        <v>25</v>
      </c>
      <c r="W30" s="10">
        <v>1</v>
      </c>
      <c r="X30" s="10">
        <v>18</v>
      </c>
      <c r="Y30" s="8">
        <f t="shared" si="2"/>
        <v>5</v>
      </c>
      <c r="Z30" s="8">
        <f t="shared" si="2"/>
        <v>87</v>
      </c>
      <c r="AA30" s="7">
        <f t="shared" si="4"/>
        <v>0</v>
      </c>
      <c r="AB30" s="7">
        <f t="shared" si="4"/>
        <v>-1</v>
      </c>
      <c r="AC30" s="7">
        <f t="shared" si="4"/>
        <v>0</v>
      </c>
      <c r="AD30" s="7">
        <f t="shared" si="4"/>
        <v>5</v>
      </c>
      <c r="AE30" s="7">
        <f t="shared" si="4"/>
        <v>0</v>
      </c>
      <c r="AF30" s="7">
        <f t="shared" si="4"/>
        <v>-9</v>
      </c>
      <c r="AG30" s="7">
        <f t="shared" si="4"/>
        <v>0</v>
      </c>
      <c r="AH30" s="7">
        <f t="shared" si="4"/>
        <v>7</v>
      </c>
      <c r="AI30" s="7">
        <f t="shared" si="4"/>
        <v>-1</v>
      </c>
      <c r="AJ30" s="7">
        <f t="shared" si="4"/>
        <v>-5</v>
      </c>
      <c r="AK30" s="8">
        <f t="shared" si="3"/>
        <v>-1</v>
      </c>
      <c r="AL30" s="8">
        <f t="shared" si="3"/>
        <v>-3</v>
      </c>
    </row>
    <row r="31" spans="1:38" ht="24.75" customHeight="1">
      <c r="A31" s="4">
        <v>19</v>
      </c>
      <c r="B31" s="5" t="s">
        <v>78</v>
      </c>
      <c r="C31" s="10">
        <v>1</v>
      </c>
      <c r="D31" s="10">
        <v>9</v>
      </c>
      <c r="E31" s="10">
        <v>1</v>
      </c>
      <c r="F31" s="10">
        <v>10</v>
      </c>
      <c r="G31" s="10"/>
      <c r="H31" s="10"/>
      <c r="I31" s="10"/>
      <c r="J31" s="10"/>
      <c r="K31" s="10">
        <v>1</v>
      </c>
      <c r="L31" s="10">
        <v>12</v>
      </c>
      <c r="M31" s="8">
        <f t="shared" si="1"/>
        <v>3</v>
      </c>
      <c r="N31" s="8">
        <f t="shared" si="1"/>
        <v>31</v>
      </c>
      <c r="O31" s="10">
        <v>1</v>
      </c>
      <c r="P31" s="10">
        <v>11</v>
      </c>
      <c r="Q31" s="10">
        <v>1</v>
      </c>
      <c r="R31" s="10">
        <v>7</v>
      </c>
      <c r="S31" s="10">
        <v>1</v>
      </c>
      <c r="T31" s="10">
        <v>7</v>
      </c>
      <c r="U31" s="10"/>
      <c r="V31" s="10"/>
      <c r="W31" s="10"/>
      <c r="X31" s="10"/>
      <c r="Y31" s="8">
        <f t="shared" si="2"/>
        <v>3</v>
      </c>
      <c r="Z31" s="8">
        <f t="shared" si="2"/>
        <v>25</v>
      </c>
      <c r="AA31" s="7">
        <f t="shared" si="4"/>
        <v>0</v>
      </c>
      <c r="AB31" s="7">
        <f t="shared" si="4"/>
        <v>2</v>
      </c>
      <c r="AC31" s="7">
        <f t="shared" si="4"/>
        <v>0</v>
      </c>
      <c r="AD31" s="7">
        <f t="shared" si="4"/>
        <v>-3</v>
      </c>
      <c r="AE31" s="7">
        <f t="shared" si="4"/>
        <v>1</v>
      </c>
      <c r="AF31" s="7">
        <f t="shared" si="4"/>
        <v>7</v>
      </c>
      <c r="AG31" s="7">
        <f t="shared" si="4"/>
        <v>0</v>
      </c>
      <c r="AH31" s="7">
        <f t="shared" si="4"/>
        <v>0</v>
      </c>
      <c r="AI31" s="7">
        <f t="shared" si="4"/>
        <v>-1</v>
      </c>
      <c r="AJ31" s="7">
        <f t="shared" si="4"/>
        <v>-12</v>
      </c>
      <c r="AK31" s="8">
        <f t="shared" si="3"/>
        <v>0</v>
      </c>
      <c r="AL31" s="8">
        <f t="shared" si="3"/>
        <v>-6</v>
      </c>
    </row>
    <row r="32" spans="1:38" ht="24.75" customHeight="1">
      <c r="A32" s="4">
        <v>20</v>
      </c>
      <c r="B32" s="37" t="s">
        <v>129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>
        <f t="shared" si="1"/>
        <v>0</v>
      </c>
      <c r="N32" s="8">
        <f t="shared" si="1"/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8">
        <f t="shared" si="2"/>
        <v>0</v>
      </c>
      <c r="Z32" s="8">
        <f t="shared" si="2"/>
        <v>0</v>
      </c>
      <c r="AA32" s="7">
        <f t="shared" si="4"/>
        <v>0</v>
      </c>
      <c r="AB32" s="7">
        <f t="shared" si="4"/>
        <v>0</v>
      </c>
      <c r="AC32" s="7">
        <f t="shared" si="4"/>
        <v>0</v>
      </c>
      <c r="AD32" s="7">
        <f t="shared" si="4"/>
        <v>0</v>
      </c>
      <c r="AE32" s="7">
        <f t="shared" si="4"/>
        <v>0</v>
      </c>
      <c r="AF32" s="7">
        <f t="shared" si="4"/>
        <v>0</v>
      </c>
      <c r="AG32" s="7">
        <f t="shared" si="4"/>
        <v>0</v>
      </c>
      <c r="AH32" s="7">
        <f t="shared" si="4"/>
        <v>0</v>
      </c>
      <c r="AI32" s="7">
        <f t="shared" si="4"/>
        <v>0</v>
      </c>
      <c r="AJ32" s="7">
        <f t="shared" si="4"/>
        <v>0</v>
      </c>
      <c r="AK32" s="8">
        <f t="shared" si="3"/>
        <v>0</v>
      </c>
      <c r="AL32" s="8">
        <f t="shared" si="3"/>
        <v>0</v>
      </c>
    </row>
    <row r="33" spans="1:38" ht="24.75" customHeight="1">
      <c r="A33" s="46" t="s">
        <v>25</v>
      </c>
      <c r="B33" s="46"/>
      <c r="C33" s="8">
        <f aca="true" t="shared" si="5" ref="C33:AL33">SUM(C13:C32)</f>
        <v>17</v>
      </c>
      <c r="D33" s="8">
        <f t="shared" si="5"/>
        <v>396</v>
      </c>
      <c r="E33" s="8">
        <f t="shared" si="5"/>
        <v>16</v>
      </c>
      <c r="F33" s="8">
        <f t="shared" si="5"/>
        <v>354</v>
      </c>
      <c r="G33" s="8">
        <f t="shared" si="5"/>
        <v>16</v>
      </c>
      <c r="H33" s="8">
        <f t="shared" si="5"/>
        <v>356</v>
      </c>
      <c r="I33" s="8">
        <f t="shared" si="5"/>
        <v>17</v>
      </c>
      <c r="J33" s="8">
        <f t="shared" si="5"/>
        <v>418</v>
      </c>
      <c r="K33" s="8">
        <f>SUM(K13:K32)</f>
        <v>19</v>
      </c>
      <c r="L33" s="8">
        <f>SUM(L13:L32)</f>
        <v>405</v>
      </c>
      <c r="M33" s="8">
        <f t="shared" si="5"/>
        <v>85</v>
      </c>
      <c r="N33" s="8">
        <f t="shared" si="5"/>
        <v>1929</v>
      </c>
      <c r="O33" s="8">
        <f t="shared" si="5"/>
        <v>17</v>
      </c>
      <c r="P33" s="8">
        <f t="shared" si="5"/>
        <v>403</v>
      </c>
      <c r="Q33" s="8">
        <f t="shared" si="5"/>
        <v>17</v>
      </c>
      <c r="R33" s="8">
        <f t="shared" si="5"/>
        <v>392</v>
      </c>
      <c r="S33" s="8">
        <f t="shared" si="5"/>
        <v>16</v>
      </c>
      <c r="T33" s="8">
        <f t="shared" si="5"/>
        <v>349</v>
      </c>
      <c r="U33" s="8">
        <f t="shared" si="5"/>
        <v>16</v>
      </c>
      <c r="V33" s="8">
        <f t="shared" si="5"/>
        <v>359</v>
      </c>
      <c r="W33" s="8">
        <f>SUM(W13:W32)</f>
        <v>17</v>
      </c>
      <c r="X33" s="8">
        <f>SUM(X13:X32)</f>
        <v>415</v>
      </c>
      <c r="Y33" s="8">
        <f t="shared" si="5"/>
        <v>83</v>
      </c>
      <c r="Z33" s="8">
        <f>SUM(Z13:Z32)</f>
        <v>1918</v>
      </c>
      <c r="AA33" s="8">
        <f t="shared" si="5"/>
        <v>0</v>
      </c>
      <c r="AB33" s="8">
        <f t="shared" si="5"/>
        <v>7</v>
      </c>
      <c r="AC33" s="8">
        <f t="shared" si="5"/>
        <v>1</v>
      </c>
      <c r="AD33" s="8">
        <f t="shared" si="5"/>
        <v>38</v>
      </c>
      <c r="AE33" s="8">
        <f t="shared" si="5"/>
        <v>0</v>
      </c>
      <c r="AF33" s="8">
        <f t="shared" si="5"/>
        <v>-7</v>
      </c>
      <c r="AG33" s="8">
        <f t="shared" si="5"/>
        <v>-1</v>
      </c>
      <c r="AH33" s="8">
        <f t="shared" si="5"/>
        <v>-59</v>
      </c>
      <c r="AI33" s="8">
        <f>SUM(AI13:AI32)</f>
        <v>-2</v>
      </c>
      <c r="AJ33" s="8">
        <f>SUM(AJ13:AJ32)</f>
        <v>10</v>
      </c>
      <c r="AK33" s="8">
        <f t="shared" si="5"/>
        <v>-2</v>
      </c>
      <c r="AL33" s="8">
        <f t="shared" si="5"/>
        <v>-11</v>
      </c>
    </row>
  </sheetData>
  <sheetProtection/>
  <mergeCells count="33">
    <mergeCell ref="A1:AL1"/>
    <mergeCell ref="A2:AL2"/>
    <mergeCell ref="A3:AL3"/>
    <mergeCell ref="A5:AL5"/>
    <mergeCell ref="A6:AL6"/>
    <mergeCell ref="A7:AL7"/>
    <mergeCell ref="A9:A12"/>
    <mergeCell ref="B9:B12"/>
    <mergeCell ref="C9:N9"/>
    <mergeCell ref="O9:Z9"/>
    <mergeCell ref="AA9:AL9"/>
    <mergeCell ref="C10:N10"/>
    <mergeCell ref="O10:Z10"/>
    <mergeCell ref="AA10:AL10"/>
    <mergeCell ref="C11:D11"/>
    <mergeCell ref="E11:F11"/>
    <mergeCell ref="AC11:AD11"/>
    <mergeCell ref="G11:H11"/>
    <mergeCell ref="I11:J11"/>
    <mergeCell ref="K11:L11"/>
    <mergeCell ref="M11:N11"/>
    <mergeCell ref="O11:P11"/>
    <mergeCell ref="Q11:R11"/>
    <mergeCell ref="AE11:AF11"/>
    <mergeCell ref="AG11:AH11"/>
    <mergeCell ref="AI11:AJ11"/>
    <mergeCell ref="AK11:AL11"/>
    <mergeCell ref="A33:B33"/>
    <mergeCell ref="S11:T11"/>
    <mergeCell ref="U11:V11"/>
    <mergeCell ref="W11:X11"/>
    <mergeCell ref="Y11:Z11"/>
    <mergeCell ref="AA11:AB11"/>
  </mergeCells>
  <printOptions/>
  <pageMargins left="0.7" right="0.7" top="0.75" bottom="0.75" header="0.3" footer="0.3"/>
  <pageSetup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C1">
      <selection activeCell="U16" sqref="U16"/>
    </sheetView>
  </sheetViews>
  <sheetFormatPr defaultColWidth="9.140625" defaultRowHeight="12.75"/>
  <cols>
    <col min="1" max="1" width="3.57421875" style="0" customWidth="1"/>
    <col min="2" max="2" width="30.140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4" width="5.8515625" style="0" customWidth="1"/>
    <col min="15" max="15" width="6.421875" style="0" customWidth="1"/>
    <col min="16" max="16" width="6.00390625" style="0" customWidth="1"/>
    <col min="17" max="17" width="6.140625" style="0" customWidth="1"/>
    <col min="18" max="18" width="6.00390625" style="0" customWidth="1"/>
    <col min="19" max="19" width="5.8515625" style="0" customWidth="1"/>
    <col min="20" max="26" width="6.00390625" style="0" customWidth="1"/>
    <col min="27" max="27" width="6.28125" style="0" customWidth="1"/>
    <col min="28" max="28" width="6.00390625" style="0" customWidth="1"/>
    <col min="29" max="31" width="6.28125" style="0" customWidth="1"/>
    <col min="32" max="36" width="6.00390625" style="0" customWidth="1"/>
    <col min="37" max="38" width="6.28125" style="0" customWidth="1"/>
  </cols>
  <sheetData>
    <row r="1" spans="1:38" ht="12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</row>
    <row r="2" spans="1:38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2.75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5" spans="1:38" ht="12.75">
      <c r="A5" s="48" t="s">
        <v>113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8" ht="12.75">
      <c r="A6" s="48" t="s">
        <v>121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12.75">
      <c r="A7" s="48" t="s">
        <v>114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9" spans="1:38" s="1" customFormat="1" ht="24" customHeight="1">
      <c r="A9" s="43" t="s">
        <v>3</v>
      </c>
      <c r="B9" s="43" t="s">
        <v>4</v>
      </c>
      <c r="C9" s="44" t="s">
        <v>117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5"/>
      <c r="O9" s="44" t="s">
        <v>124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5"/>
      <c r="AA9" s="43" t="s">
        <v>8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</row>
    <row r="10" spans="1:38" s="1" customFormat="1" ht="14.25" customHeight="1">
      <c r="A10" s="43"/>
      <c r="B10" s="43"/>
      <c r="C10" s="44" t="s">
        <v>115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5"/>
      <c r="O10" s="44" t="s">
        <v>115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5"/>
      <c r="AA10" s="44" t="s">
        <v>115</v>
      </c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5"/>
    </row>
    <row r="11" spans="1:38" s="1" customFormat="1" ht="38.25" customHeight="1">
      <c r="A11" s="43"/>
      <c r="B11" s="43"/>
      <c r="C11" s="43" t="s">
        <v>39</v>
      </c>
      <c r="D11" s="43"/>
      <c r="E11" s="43" t="s">
        <v>43</v>
      </c>
      <c r="F11" s="43"/>
      <c r="G11" s="43" t="s">
        <v>44</v>
      </c>
      <c r="H11" s="43"/>
      <c r="I11" s="44" t="s">
        <v>45</v>
      </c>
      <c r="J11" s="45"/>
      <c r="K11" s="44" t="s">
        <v>46</v>
      </c>
      <c r="L11" s="45"/>
      <c r="M11" s="44" t="s">
        <v>42</v>
      </c>
      <c r="N11" s="45"/>
      <c r="O11" s="43" t="s">
        <v>39</v>
      </c>
      <c r="P11" s="43"/>
      <c r="Q11" s="43" t="s">
        <v>43</v>
      </c>
      <c r="R11" s="43"/>
      <c r="S11" s="43" t="s">
        <v>44</v>
      </c>
      <c r="T11" s="43"/>
      <c r="U11" s="44" t="s">
        <v>45</v>
      </c>
      <c r="V11" s="45"/>
      <c r="W11" s="44" t="s">
        <v>46</v>
      </c>
      <c r="X11" s="45"/>
      <c r="Y11" s="44" t="s">
        <v>42</v>
      </c>
      <c r="Z11" s="45"/>
      <c r="AA11" s="43" t="s">
        <v>39</v>
      </c>
      <c r="AB11" s="43"/>
      <c r="AC11" s="43" t="s">
        <v>43</v>
      </c>
      <c r="AD11" s="43"/>
      <c r="AE11" s="43" t="s">
        <v>44</v>
      </c>
      <c r="AF11" s="43"/>
      <c r="AG11" s="44" t="s">
        <v>45</v>
      </c>
      <c r="AH11" s="45"/>
      <c r="AI11" s="44" t="s">
        <v>46</v>
      </c>
      <c r="AJ11" s="45"/>
      <c r="AK11" s="44" t="s">
        <v>42</v>
      </c>
      <c r="AL11" s="45"/>
    </row>
    <row r="12" spans="1:38" s="1" customFormat="1" ht="24.75" customHeight="1">
      <c r="A12" s="43"/>
      <c r="B12" s="43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  <c r="AG12" s="6" t="s">
        <v>9</v>
      </c>
      <c r="AH12" s="6" t="s">
        <v>10</v>
      </c>
      <c r="AI12" s="6" t="s">
        <v>9</v>
      </c>
      <c r="AJ12" s="6" t="s">
        <v>10</v>
      </c>
      <c r="AK12" s="6" t="s">
        <v>9</v>
      </c>
      <c r="AL12" s="6" t="s">
        <v>10</v>
      </c>
    </row>
    <row r="13" spans="1:38" ht="24.75" customHeight="1">
      <c r="A13" s="4">
        <v>1</v>
      </c>
      <c r="B13" s="5" t="s">
        <v>74</v>
      </c>
      <c r="C13" s="40">
        <v>1</v>
      </c>
      <c r="D13" s="40">
        <v>21</v>
      </c>
      <c r="E13" s="40">
        <v>1</v>
      </c>
      <c r="F13" s="40">
        <v>5</v>
      </c>
      <c r="G13" s="40"/>
      <c r="H13" s="40"/>
      <c r="I13" s="40">
        <v>1</v>
      </c>
      <c r="J13" s="40">
        <v>13</v>
      </c>
      <c r="K13" s="40">
        <v>1</v>
      </c>
      <c r="L13" s="40">
        <v>10</v>
      </c>
      <c r="M13" s="25">
        <f aca="true" t="shared" si="0" ref="M13:N16">C13+E13+G13+I13+K13</f>
        <v>4</v>
      </c>
      <c r="N13" s="25">
        <f t="shared" si="0"/>
        <v>49</v>
      </c>
      <c r="O13" s="40">
        <v>1</v>
      </c>
      <c r="P13" s="40">
        <v>20</v>
      </c>
      <c r="Q13" s="40">
        <v>1</v>
      </c>
      <c r="R13" s="40">
        <v>21</v>
      </c>
      <c r="S13" s="40">
        <v>1</v>
      </c>
      <c r="T13" s="40">
        <v>6</v>
      </c>
      <c r="U13" s="40"/>
      <c r="V13" s="40"/>
      <c r="W13" s="40">
        <v>1</v>
      </c>
      <c r="X13" s="40">
        <v>12</v>
      </c>
      <c r="Y13" s="25">
        <f aca="true" t="shared" si="1" ref="Y13:Z16">O13+Q13+S13+U13+W13</f>
        <v>4</v>
      </c>
      <c r="Z13" s="25">
        <f t="shared" si="1"/>
        <v>59</v>
      </c>
      <c r="AA13" s="26">
        <f aca="true" t="shared" si="2" ref="AA13:AJ14">O13-C13</f>
        <v>0</v>
      </c>
      <c r="AB13" s="26">
        <f t="shared" si="2"/>
        <v>-1</v>
      </c>
      <c r="AC13" s="26">
        <f t="shared" si="2"/>
        <v>0</v>
      </c>
      <c r="AD13" s="26">
        <f t="shared" si="2"/>
        <v>16</v>
      </c>
      <c r="AE13" s="26">
        <f t="shared" si="2"/>
        <v>1</v>
      </c>
      <c r="AF13" s="26">
        <f t="shared" si="2"/>
        <v>6</v>
      </c>
      <c r="AG13" s="26">
        <f t="shared" si="2"/>
        <v>-1</v>
      </c>
      <c r="AH13" s="26">
        <f t="shared" si="2"/>
        <v>-13</v>
      </c>
      <c r="AI13" s="26">
        <f t="shared" si="2"/>
        <v>0</v>
      </c>
      <c r="AJ13" s="26">
        <f t="shared" si="2"/>
        <v>2</v>
      </c>
      <c r="AK13" s="25">
        <f aca="true" t="shared" si="3" ref="AK13:AL16">AA13+AC13+AE13+AG13+AI13</f>
        <v>0</v>
      </c>
      <c r="AL13" s="25">
        <f t="shared" si="3"/>
        <v>10</v>
      </c>
    </row>
    <row r="14" spans="1:38" ht="24.75" customHeight="1">
      <c r="A14" s="4">
        <v>2</v>
      </c>
      <c r="B14" s="37" t="s">
        <v>24</v>
      </c>
      <c r="C14" s="40">
        <v>1</v>
      </c>
      <c r="D14" s="40">
        <v>26</v>
      </c>
      <c r="E14" s="40">
        <v>1</v>
      </c>
      <c r="F14" s="40">
        <v>27</v>
      </c>
      <c r="G14" s="40"/>
      <c r="H14" s="40"/>
      <c r="I14" s="40"/>
      <c r="J14" s="40"/>
      <c r="K14" s="40"/>
      <c r="L14" s="40"/>
      <c r="M14" s="25">
        <f t="shared" si="0"/>
        <v>2</v>
      </c>
      <c r="N14" s="25">
        <f t="shared" si="0"/>
        <v>53</v>
      </c>
      <c r="O14" s="40">
        <v>1</v>
      </c>
      <c r="P14" s="40">
        <v>26</v>
      </c>
      <c r="Q14" s="40">
        <v>1</v>
      </c>
      <c r="R14" s="40">
        <v>26</v>
      </c>
      <c r="S14" s="40">
        <v>1</v>
      </c>
      <c r="T14" s="40">
        <v>27</v>
      </c>
      <c r="U14" s="40"/>
      <c r="V14" s="40"/>
      <c r="W14" s="40"/>
      <c r="X14" s="40"/>
      <c r="Y14" s="25">
        <f t="shared" si="1"/>
        <v>3</v>
      </c>
      <c r="Z14" s="25">
        <f t="shared" si="1"/>
        <v>79</v>
      </c>
      <c r="AA14" s="26">
        <f t="shared" si="2"/>
        <v>0</v>
      </c>
      <c r="AB14" s="26">
        <f t="shared" si="2"/>
        <v>0</v>
      </c>
      <c r="AC14" s="26">
        <f t="shared" si="2"/>
        <v>0</v>
      </c>
      <c r="AD14" s="26">
        <f t="shared" si="2"/>
        <v>-1</v>
      </c>
      <c r="AE14" s="26">
        <f t="shared" si="2"/>
        <v>1</v>
      </c>
      <c r="AF14" s="26">
        <f t="shared" si="2"/>
        <v>27</v>
      </c>
      <c r="AG14" s="26">
        <f t="shared" si="2"/>
        <v>0</v>
      </c>
      <c r="AH14" s="26">
        <f t="shared" si="2"/>
        <v>0</v>
      </c>
      <c r="AI14" s="26">
        <f t="shared" si="2"/>
        <v>0</v>
      </c>
      <c r="AJ14" s="26">
        <f t="shared" si="2"/>
        <v>0</v>
      </c>
      <c r="AK14" s="25">
        <f t="shared" si="3"/>
        <v>1</v>
      </c>
      <c r="AL14" s="25">
        <f t="shared" si="3"/>
        <v>26</v>
      </c>
    </row>
    <row r="15" spans="1:38" ht="24.75" customHeight="1">
      <c r="A15" s="4">
        <v>3</v>
      </c>
      <c r="B15" s="5" t="s">
        <v>76</v>
      </c>
      <c r="C15" s="40">
        <v>1</v>
      </c>
      <c r="D15" s="40">
        <v>26</v>
      </c>
      <c r="E15" s="40">
        <v>1</v>
      </c>
      <c r="F15" s="40">
        <v>26</v>
      </c>
      <c r="G15" s="40"/>
      <c r="H15" s="40"/>
      <c r="I15" s="40"/>
      <c r="J15" s="40"/>
      <c r="K15" s="40"/>
      <c r="L15" s="40"/>
      <c r="M15" s="25">
        <f t="shared" si="0"/>
        <v>2</v>
      </c>
      <c r="N15" s="25">
        <f t="shared" si="0"/>
        <v>52</v>
      </c>
      <c r="O15" s="40">
        <v>1</v>
      </c>
      <c r="P15" s="40">
        <v>26</v>
      </c>
      <c r="Q15" s="40">
        <v>1</v>
      </c>
      <c r="R15" s="40">
        <v>26</v>
      </c>
      <c r="S15" s="40">
        <v>1</v>
      </c>
      <c r="T15" s="40">
        <v>26</v>
      </c>
      <c r="U15" s="40"/>
      <c r="V15" s="40"/>
      <c r="W15" s="40"/>
      <c r="X15" s="40"/>
      <c r="Y15" s="25">
        <f t="shared" si="1"/>
        <v>3</v>
      </c>
      <c r="Z15" s="25">
        <f t="shared" si="1"/>
        <v>78</v>
      </c>
      <c r="AA15" s="26">
        <f aca="true" t="shared" si="4" ref="AA15:AJ16">O15-C15</f>
        <v>0</v>
      </c>
      <c r="AB15" s="26">
        <f t="shared" si="4"/>
        <v>0</v>
      </c>
      <c r="AC15" s="26">
        <f t="shared" si="4"/>
        <v>0</v>
      </c>
      <c r="AD15" s="26">
        <f t="shared" si="4"/>
        <v>0</v>
      </c>
      <c r="AE15" s="26">
        <f t="shared" si="4"/>
        <v>1</v>
      </c>
      <c r="AF15" s="26">
        <f t="shared" si="4"/>
        <v>26</v>
      </c>
      <c r="AG15" s="26">
        <f t="shared" si="4"/>
        <v>0</v>
      </c>
      <c r="AH15" s="26">
        <f t="shared" si="4"/>
        <v>0</v>
      </c>
      <c r="AI15" s="26">
        <f t="shared" si="4"/>
        <v>0</v>
      </c>
      <c r="AJ15" s="26">
        <f t="shared" si="4"/>
        <v>0</v>
      </c>
      <c r="AK15" s="25">
        <f t="shared" si="3"/>
        <v>1</v>
      </c>
      <c r="AL15" s="25">
        <f t="shared" si="3"/>
        <v>26</v>
      </c>
    </row>
    <row r="16" spans="1:38" ht="24.75" customHeight="1">
      <c r="A16" s="4">
        <v>4</v>
      </c>
      <c r="B16" s="5" t="s">
        <v>78</v>
      </c>
      <c r="C16" s="40">
        <v>1</v>
      </c>
      <c r="D16" s="40">
        <v>9</v>
      </c>
      <c r="E16" s="40">
        <v>1</v>
      </c>
      <c r="F16" s="40">
        <v>10</v>
      </c>
      <c r="G16" s="40"/>
      <c r="H16" s="40"/>
      <c r="I16" s="40"/>
      <c r="J16" s="40"/>
      <c r="K16" s="40"/>
      <c r="L16" s="40"/>
      <c r="M16" s="25">
        <f t="shared" si="0"/>
        <v>2</v>
      </c>
      <c r="N16" s="25">
        <f t="shared" si="0"/>
        <v>19</v>
      </c>
      <c r="O16" s="40">
        <v>1</v>
      </c>
      <c r="P16" s="40">
        <v>11</v>
      </c>
      <c r="Q16" s="40">
        <v>1</v>
      </c>
      <c r="R16" s="40">
        <v>7</v>
      </c>
      <c r="S16" s="40">
        <v>1</v>
      </c>
      <c r="T16" s="40">
        <v>7</v>
      </c>
      <c r="U16" s="40"/>
      <c r="V16" s="40"/>
      <c r="W16" s="40"/>
      <c r="X16" s="40"/>
      <c r="Y16" s="25">
        <f t="shared" si="1"/>
        <v>3</v>
      </c>
      <c r="Z16" s="25">
        <f t="shared" si="1"/>
        <v>25</v>
      </c>
      <c r="AA16" s="26">
        <f t="shared" si="4"/>
        <v>0</v>
      </c>
      <c r="AB16" s="26">
        <f t="shared" si="4"/>
        <v>2</v>
      </c>
      <c r="AC16" s="26">
        <f t="shared" si="4"/>
        <v>0</v>
      </c>
      <c r="AD16" s="26">
        <f t="shared" si="4"/>
        <v>-3</v>
      </c>
      <c r="AE16" s="26">
        <f t="shared" si="4"/>
        <v>1</v>
      </c>
      <c r="AF16" s="26">
        <f t="shared" si="4"/>
        <v>7</v>
      </c>
      <c r="AG16" s="26">
        <f t="shared" si="4"/>
        <v>0</v>
      </c>
      <c r="AH16" s="26">
        <f t="shared" si="4"/>
        <v>0</v>
      </c>
      <c r="AI16" s="26">
        <f t="shared" si="4"/>
        <v>0</v>
      </c>
      <c r="AJ16" s="26">
        <f t="shared" si="4"/>
        <v>0</v>
      </c>
      <c r="AK16" s="25">
        <f t="shared" si="3"/>
        <v>1</v>
      </c>
      <c r="AL16" s="25">
        <f t="shared" si="3"/>
        <v>6</v>
      </c>
    </row>
    <row r="17" spans="1:38" ht="24.75" customHeight="1">
      <c r="A17" s="46" t="s">
        <v>25</v>
      </c>
      <c r="B17" s="46"/>
      <c r="C17" s="25">
        <f aca="true" t="shared" si="5" ref="C17:AL17">SUM(C13:C16)</f>
        <v>4</v>
      </c>
      <c r="D17" s="25">
        <f t="shared" si="5"/>
        <v>82</v>
      </c>
      <c r="E17" s="25">
        <f t="shared" si="5"/>
        <v>4</v>
      </c>
      <c r="F17" s="25">
        <f t="shared" si="5"/>
        <v>68</v>
      </c>
      <c r="G17" s="25">
        <f t="shared" si="5"/>
        <v>0</v>
      </c>
      <c r="H17" s="25">
        <f t="shared" si="5"/>
        <v>0</v>
      </c>
      <c r="I17" s="25">
        <f t="shared" si="5"/>
        <v>1</v>
      </c>
      <c r="J17" s="25">
        <f t="shared" si="5"/>
        <v>13</v>
      </c>
      <c r="K17" s="25">
        <f t="shared" si="5"/>
        <v>1</v>
      </c>
      <c r="L17" s="25">
        <f t="shared" si="5"/>
        <v>10</v>
      </c>
      <c r="M17" s="25">
        <f t="shared" si="5"/>
        <v>10</v>
      </c>
      <c r="N17" s="25">
        <f t="shared" si="5"/>
        <v>173</v>
      </c>
      <c r="O17" s="25">
        <f t="shared" si="5"/>
        <v>4</v>
      </c>
      <c r="P17" s="25">
        <f t="shared" si="5"/>
        <v>83</v>
      </c>
      <c r="Q17" s="25">
        <f t="shared" si="5"/>
        <v>4</v>
      </c>
      <c r="R17" s="25">
        <f t="shared" si="5"/>
        <v>80</v>
      </c>
      <c r="S17" s="25">
        <f t="shared" si="5"/>
        <v>4</v>
      </c>
      <c r="T17" s="25">
        <f t="shared" si="5"/>
        <v>66</v>
      </c>
      <c r="U17" s="25">
        <f t="shared" si="5"/>
        <v>0</v>
      </c>
      <c r="V17" s="25">
        <f t="shared" si="5"/>
        <v>0</v>
      </c>
      <c r="W17" s="25">
        <f t="shared" si="5"/>
        <v>1</v>
      </c>
      <c r="X17" s="25">
        <f t="shared" si="5"/>
        <v>12</v>
      </c>
      <c r="Y17" s="25">
        <f t="shared" si="5"/>
        <v>13</v>
      </c>
      <c r="Z17" s="25">
        <f t="shared" si="5"/>
        <v>241</v>
      </c>
      <c r="AA17" s="25">
        <f t="shared" si="5"/>
        <v>0</v>
      </c>
      <c r="AB17" s="25">
        <f t="shared" si="5"/>
        <v>1</v>
      </c>
      <c r="AC17" s="25">
        <f t="shared" si="5"/>
        <v>0</v>
      </c>
      <c r="AD17" s="25">
        <f t="shared" si="5"/>
        <v>12</v>
      </c>
      <c r="AE17" s="25">
        <f t="shared" si="5"/>
        <v>4</v>
      </c>
      <c r="AF17" s="25">
        <f t="shared" si="5"/>
        <v>66</v>
      </c>
      <c r="AG17" s="25">
        <f t="shared" si="5"/>
        <v>-1</v>
      </c>
      <c r="AH17" s="25">
        <f t="shared" si="5"/>
        <v>-13</v>
      </c>
      <c r="AI17" s="25">
        <f t="shared" si="5"/>
        <v>0</v>
      </c>
      <c r="AJ17" s="25">
        <f t="shared" si="5"/>
        <v>2</v>
      </c>
      <c r="AK17" s="25">
        <f t="shared" si="5"/>
        <v>3</v>
      </c>
      <c r="AL17" s="25">
        <f t="shared" si="5"/>
        <v>68</v>
      </c>
    </row>
  </sheetData>
  <sheetProtection/>
  <mergeCells count="33">
    <mergeCell ref="AE11:AF11"/>
    <mergeCell ref="AG11:AH11"/>
    <mergeCell ref="AI11:AJ11"/>
    <mergeCell ref="AK11:AL11"/>
    <mergeCell ref="A17:B17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9:A12"/>
    <mergeCell ref="B9:B12"/>
    <mergeCell ref="C9:N9"/>
    <mergeCell ref="O9:Z9"/>
    <mergeCell ref="AA9:AL9"/>
    <mergeCell ref="C10:N10"/>
    <mergeCell ref="O10:Z10"/>
    <mergeCell ref="AA10:AL10"/>
    <mergeCell ref="C11:D11"/>
    <mergeCell ref="E11:F11"/>
    <mergeCell ref="A1:AL1"/>
    <mergeCell ref="A2:AL2"/>
    <mergeCell ref="A3:AL3"/>
    <mergeCell ref="A5:AL5"/>
    <mergeCell ref="A6:AL6"/>
    <mergeCell ref="A7:AL7"/>
  </mergeCells>
  <printOptions/>
  <pageMargins left="0.7" right="0.7" top="0.75" bottom="0.75" header="0.3" footer="0.3"/>
  <pageSetup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I17" sqref="I17"/>
    </sheetView>
  </sheetViews>
  <sheetFormatPr defaultColWidth="9.140625" defaultRowHeight="12.75"/>
  <cols>
    <col min="2" max="2" width="6.140625" style="0" customWidth="1"/>
    <col min="3" max="3" width="26.421875" style="0" customWidth="1"/>
    <col min="4" max="4" width="8.8515625" style="0" customWidth="1"/>
    <col min="5" max="5" width="8.140625" style="0" customWidth="1"/>
    <col min="6" max="6" width="7.421875" style="0" hidden="1" customWidth="1"/>
    <col min="7" max="7" width="1.1484375" style="0" hidden="1" customWidth="1"/>
    <col min="8" max="8" width="8.57421875" style="0" customWidth="1"/>
    <col min="9" max="9" width="8.421875" style="0" customWidth="1"/>
    <col min="10" max="11" width="8.7109375" style="0" customWidth="1"/>
  </cols>
  <sheetData>
    <row r="1" spans="1:11" s="19" customFormat="1" ht="12.75">
      <c r="A1" s="36"/>
      <c r="B1" s="54" t="s">
        <v>104</v>
      </c>
      <c r="C1" s="54"/>
      <c r="D1" s="54"/>
      <c r="E1" s="54"/>
      <c r="F1" s="54"/>
      <c r="G1" s="54"/>
      <c r="H1" s="54"/>
      <c r="I1" s="54"/>
      <c r="J1" s="54"/>
      <c r="K1" s="54"/>
    </row>
    <row r="2" spans="1:11" s="19" customFormat="1" ht="12.75">
      <c r="A2" s="36"/>
      <c r="B2" s="54" t="s">
        <v>105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s="19" customFormat="1" ht="12.75">
      <c r="A3" s="36"/>
      <c r="B3" s="54" t="s">
        <v>118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9" customFormat="1" ht="12.75">
      <c r="A5" s="36"/>
      <c r="B5" s="54" t="s">
        <v>103</v>
      </c>
      <c r="C5" s="54"/>
      <c r="D5" s="54"/>
      <c r="E5" s="54"/>
      <c r="F5" s="54"/>
      <c r="G5" s="54"/>
      <c r="H5" s="54"/>
      <c r="I5" s="54"/>
      <c r="J5" s="54"/>
      <c r="K5" s="54"/>
    </row>
    <row r="6" spans="1:11" ht="12.75">
      <c r="A6" s="36"/>
      <c r="B6" s="54" t="s">
        <v>125</v>
      </c>
      <c r="C6" s="54"/>
      <c r="D6" s="54"/>
      <c r="E6" s="54"/>
      <c r="F6" s="54"/>
      <c r="G6" s="54"/>
      <c r="H6" s="54"/>
      <c r="I6" s="54"/>
      <c r="J6" s="54"/>
      <c r="K6" s="54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11" ht="49.5" customHeight="1">
      <c r="A8" s="11"/>
      <c r="B8" s="55" t="s">
        <v>51</v>
      </c>
      <c r="C8" s="55" t="s">
        <v>52</v>
      </c>
      <c r="D8" s="58" t="s">
        <v>127</v>
      </c>
      <c r="E8" s="58"/>
      <c r="F8" s="58"/>
      <c r="G8" s="58"/>
      <c r="H8" s="58" t="s">
        <v>126</v>
      </c>
      <c r="I8" s="58"/>
      <c r="J8" s="58" t="s">
        <v>57</v>
      </c>
      <c r="K8" s="58"/>
    </row>
    <row r="9" spans="1:11" ht="12.75" customHeight="1">
      <c r="A9" s="11"/>
      <c r="B9" s="55"/>
      <c r="C9" s="55"/>
      <c r="D9" s="56" t="s">
        <v>53</v>
      </c>
      <c r="E9" s="56" t="s">
        <v>54</v>
      </c>
      <c r="F9" s="56" t="s">
        <v>55</v>
      </c>
      <c r="G9" s="56" t="s">
        <v>56</v>
      </c>
      <c r="H9" s="56" t="s">
        <v>53</v>
      </c>
      <c r="I9" s="56" t="s">
        <v>54</v>
      </c>
      <c r="J9" s="56" t="s">
        <v>53</v>
      </c>
      <c r="K9" s="56" t="s">
        <v>54</v>
      </c>
    </row>
    <row r="10" spans="2:11" ht="20.25" customHeight="1">
      <c r="B10" s="55"/>
      <c r="C10" s="55"/>
      <c r="D10" s="57"/>
      <c r="E10" s="57"/>
      <c r="F10" s="57"/>
      <c r="G10" s="57"/>
      <c r="H10" s="57"/>
      <c r="I10" s="57"/>
      <c r="J10" s="57"/>
      <c r="K10" s="57"/>
    </row>
    <row r="11" spans="2:23" ht="24.75" customHeight="1">
      <c r="B11" s="12">
        <v>1</v>
      </c>
      <c r="C11" s="13" t="s">
        <v>11</v>
      </c>
      <c r="D11" s="7">
        <v>1</v>
      </c>
      <c r="E11" s="7">
        <v>11</v>
      </c>
      <c r="F11" s="2"/>
      <c r="G11" s="2"/>
      <c r="H11" s="7">
        <v>1</v>
      </c>
      <c r="I11" s="7">
        <v>7</v>
      </c>
      <c r="J11" s="7">
        <f aca="true" t="shared" si="0" ref="J11:K16">H11-D11</f>
        <v>0</v>
      </c>
      <c r="K11" s="7">
        <f t="shared" si="0"/>
        <v>-4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2:23" ht="24.75" customHeight="1">
      <c r="B12" s="7">
        <v>3</v>
      </c>
      <c r="C12" s="14" t="s">
        <v>13</v>
      </c>
      <c r="D12" s="7">
        <v>2</v>
      </c>
      <c r="E12" s="7">
        <v>33</v>
      </c>
      <c r="F12" s="4"/>
      <c r="G12" s="4"/>
      <c r="H12" s="7">
        <v>2</v>
      </c>
      <c r="I12" s="7">
        <v>21</v>
      </c>
      <c r="J12" s="7">
        <f t="shared" si="0"/>
        <v>0</v>
      </c>
      <c r="K12" s="7">
        <f t="shared" si="0"/>
        <v>-12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2:23" ht="24.75" customHeight="1">
      <c r="B13" s="7">
        <v>3</v>
      </c>
      <c r="C13" s="14" t="s">
        <v>14</v>
      </c>
      <c r="D13" s="7">
        <v>2</v>
      </c>
      <c r="E13" s="7">
        <v>33</v>
      </c>
      <c r="F13" s="4"/>
      <c r="G13" s="4"/>
      <c r="H13" s="7">
        <v>2</v>
      </c>
      <c r="I13" s="7">
        <v>35</v>
      </c>
      <c r="J13" s="7">
        <f t="shared" si="0"/>
        <v>0</v>
      </c>
      <c r="K13" s="7">
        <f t="shared" si="0"/>
        <v>2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2:11" ht="24.75" customHeight="1">
      <c r="B14" s="7">
        <v>4</v>
      </c>
      <c r="C14" s="14" t="s">
        <v>22</v>
      </c>
      <c r="D14" s="7">
        <v>1</v>
      </c>
      <c r="E14" s="7">
        <v>7</v>
      </c>
      <c r="F14" s="4"/>
      <c r="G14" s="4"/>
      <c r="H14" s="7">
        <v>1</v>
      </c>
      <c r="I14" s="7">
        <v>12</v>
      </c>
      <c r="J14" s="7">
        <f t="shared" si="0"/>
        <v>0</v>
      </c>
      <c r="K14" s="7">
        <f t="shared" si="0"/>
        <v>5</v>
      </c>
    </row>
    <row r="15" spans="2:11" ht="24.75" customHeight="1">
      <c r="B15" s="7">
        <v>6</v>
      </c>
      <c r="C15" s="14" t="s">
        <v>76</v>
      </c>
      <c r="D15" s="7">
        <v>2</v>
      </c>
      <c r="E15" s="7">
        <v>48</v>
      </c>
      <c r="F15" s="4"/>
      <c r="G15" s="4"/>
      <c r="H15" s="7">
        <v>2</v>
      </c>
      <c r="I15" s="7">
        <v>48</v>
      </c>
      <c r="J15" s="7">
        <f t="shared" si="0"/>
        <v>0</v>
      </c>
      <c r="K15" s="7">
        <f t="shared" si="0"/>
        <v>0</v>
      </c>
    </row>
    <row r="16" spans="2:11" ht="24.75" customHeight="1">
      <c r="B16" s="7">
        <v>7</v>
      </c>
      <c r="C16" s="14" t="s">
        <v>77</v>
      </c>
      <c r="D16" s="7">
        <v>1</v>
      </c>
      <c r="E16" s="7">
        <v>15</v>
      </c>
      <c r="F16" s="4"/>
      <c r="G16" s="4"/>
      <c r="H16" s="7">
        <v>1</v>
      </c>
      <c r="I16" s="7">
        <v>16</v>
      </c>
      <c r="J16" s="7">
        <f t="shared" si="0"/>
        <v>0</v>
      </c>
      <c r="K16" s="7">
        <f t="shared" si="0"/>
        <v>1</v>
      </c>
    </row>
    <row r="17" spans="2:11" ht="24.75" customHeight="1">
      <c r="B17" s="7"/>
      <c r="C17" s="15" t="s">
        <v>25</v>
      </c>
      <c r="D17" s="16">
        <f>SUM(D11:D16)</f>
        <v>9</v>
      </c>
      <c r="E17" s="16">
        <f>SUM(E11:E16)</f>
        <v>147</v>
      </c>
      <c r="F17" s="16">
        <f aca="true" t="shared" si="1" ref="F17:K17">SUM(F11:F16)</f>
        <v>0</v>
      </c>
      <c r="G17" s="16">
        <f t="shared" si="1"/>
        <v>0</v>
      </c>
      <c r="H17" s="16">
        <f t="shared" si="1"/>
        <v>9</v>
      </c>
      <c r="I17" s="16">
        <f>SUM(I11:I16)</f>
        <v>139</v>
      </c>
      <c r="J17" s="16">
        <f t="shared" si="1"/>
        <v>0</v>
      </c>
      <c r="K17" s="16">
        <f t="shared" si="1"/>
        <v>-8</v>
      </c>
    </row>
  </sheetData>
  <sheetProtection/>
  <mergeCells count="18">
    <mergeCell ref="C8:C10"/>
    <mergeCell ref="D8:G8"/>
    <mergeCell ref="K9:K10"/>
    <mergeCell ref="H9:H10"/>
    <mergeCell ref="I9:I10"/>
    <mergeCell ref="J8:K8"/>
    <mergeCell ref="J9:J10"/>
    <mergeCell ref="G9:G10"/>
    <mergeCell ref="B2:K2"/>
    <mergeCell ref="B5:K5"/>
    <mergeCell ref="B1:K1"/>
    <mergeCell ref="B3:K3"/>
    <mergeCell ref="B8:B10"/>
    <mergeCell ref="F9:F10"/>
    <mergeCell ref="H8:I8"/>
    <mergeCell ref="D9:D10"/>
    <mergeCell ref="E9:E10"/>
    <mergeCell ref="B6:K6"/>
  </mergeCells>
  <printOptions/>
  <pageMargins left="0.75" right="0.75" top="1" bottom="1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7">
      <selection activeCell="L21" sqref="L21"/>
    </sheetView>
  </sheetViews>
  <sheetFormatPr defaultColWidth="9.140625" defaultRowHeight="12.75"/>
  <cols>
    <col min="1" max="1" width="3.8515625" style="0" customWidth="1"/>
    <col min="2" max="2" width="24.140625" style="0" customWidth="1"/>
    <col min="3" max="3" width="6.7109375" style="0" customWidth="1"/>
    <col min="4" max="4" width="5.57421875" style="0" customWidth="1"/>
    <col min="5" max="5" width="6.28125" style="0" customWidth="1"/>
    <col min="6" max="6" width="7.28125" style="0" customWidth="1"/>
    <col min="7" max="7" width="6.8515625" style="0" customWidth="1"/>
    <col min="8" max="8" width="7.421875" style="0" customWidth="1"/>
    <col min="9" max="9" width="8.57421875" style="0" customWidth="1"/>
    <col min="10" max="10" width="6.8515625" style="0" customWidth="1"/>
    <col min="11" max="11" width="6.421875" style="0" customWidth="1"/>
    <col min="12" max="12" width="6.8515625" style="0" customWidth="1"/>
    <col min="13" max="13" width="7.28125" style="0" customWidth="1"/>
    <col min="14" max="14" width="6.7109375" style="0" customWidth="1"/>
    <col min="15" max="15" width="7.28125" style="0" customWidth="1"/>
    <col min="16" max="16" width="8.140625" style="0" customWidth="1"/>
    <col min="17" max="17" width="8.421875" style="0" customWidth="1"/>
    <col min="18" max="19" width="6.7109375" style="0" customWidth="1"/>
    <col min="20" max="20" width="6.57421875" style="0" customWidth="1"/>
    <col min="21" max="22" width="6.7109375" style="0" customWidth="1"/>
    <col min="23" max="23" width="8.421875" style="0" customWidth="1"/>
  </cols>
  <sheetData>
    <row r="1" spans="1:27" ht="12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19"/>
      <c r="Y1" s="19"/>
      <c r="Z1" s="19"/>
      <c r="AA1" s="19"/>
    </row>
    <row r="2" spans="1:27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19"/>
      <c r="Y2" s="19"/>
      <c r="Z2" s="19"/>
      <c r="AA2" s="19"/>
    </row>
    <row r="3" spans="1:27" ht="12.75">
      <c r="A3" s="48" t="s">
        <v>79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19"/>
      <c r="Y3" s="19"/>
      <c r="Z3" s="19"/>
      <c r="AA3" s="19"/>
    </row>
    <row r="5" spans="1:27" ht="12.75">
      <c r="A5" s="48" t="s">
        <v>101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19"/>
      <c r="Y5" s="19"/>
      <c r="Z5" s="19"/>
      <c r="AA5" s="19"/>
    </row>
    <row r="6" spans="1:27" ht="12.75">
      <c r="A6" s="54" t="s">
        <v>122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19"/>
      <c r="Y6" s="19"/>
      <c r="Z6" s="19"/>
      <c r="AA6" s="19"/>
    </row>
    <row r="8" spans="1:23" s="17" customFormat="1" ht="30.75" customHeight="1">
      <c r="A8" s="61" t="s">
        <v>3</v>
      </c>
      <c r="B8" s="61" t="s">
        <v>59</v>
      </c>
      <c r="C8" s="62" t="s">
        <v>117</v>
      </c>
      <c r="D8" s="61"/>
      <c r="E8" s="61"/>
      <c r="F8" s="61"/>
      <c r="G8" s="61"/>
      <c r="H8" s="61"/>
      <c r="I8" s="61"/>
      <c r="J8" s="62" t="s">
        <v>120</v>
      </c>
      <c r="K8" s="61"/>
      <c r="L8" s="61"/>
      <c r="M8" s="61"/>
      <c r="N8" s="61"/>
      <c r="O8" s="61"/>
      <c r="P8" s="61"/>
      <c r="Q8" s="61" t="s">
        <v>57</v>
      </c>
      <c r="R8" s="61"/>
      <c r="S8" s="61"/>
      <c r="T8" s="61"/>
      <c r="U8" s="61"/>
      <c r="V8" s="61"/>
      <c r="W8" s="61"/>
    </row>
    <row r="9" spans="1:23" s="1" customFormat="1" ht="44.25" customHeight="1">
      <c r="A9" s="61"/>
      <c r="B9" s="61"/>
      <c r="C9" s="21" t="s">
        <v>106</v>
      </c>
      <c r="D9" s="21" t="s">
        <v>107</v>
      </c>
      <c r="E9" s="21" t="s">
        <v>108</v>
      </c>
      <c r="F9" s="21" t="s">
        <v>109</v>
      </c>
      <c r="G9" s="21" t="s">
        <v>110</v>
      </c>
      <c r="H9" s="21" t="s">
        <v>111</v>
      </c>
      <c r="I9" s="21" t="s">
        <v>112</v>
      </c>
      <c r="J9" s="21" t="s">
        <v>106</v>
      </c>
      <c r="K9" s="21" t="s">
        <v>107</v>
      </c>
      <c r="L9" s="21" t="s">
        <v>108</v>
      </c>
      <c r="M9" s="21" t="s">
        <v>109</v>
      </c>
      <c r="N9" s="21" t="s">
        <v>110</v>
      </c>
      <c r="O9" s="21" t="s">
        <v>111</v>
      </c>
      <c r="P9" s="21" t="s">
        <v>112</v>
      </c>
      <c r="Q9" s="21" t="s">
        <v>106</v>
      </c>
      <c r="R9" s="21" t="s">
        <v>107</v>
      </c>
      <c r="S9" s="21" t="s">
        <v>108</v>
      </c>
      <c r="T9" s="21" t="s">
        <v>109</v>
      </c>
      <c r="U9" s="21" t="s">
        <v>110</v>
      </c>
      <c r="V9" s="21" t="s">
        <v>111</v>
      </c>
      <c r="W9" s="21" t="s">
        <v>112</v>
      </c>
    </row>
    <row r="10" spans="1:23" ht="14.25">
      <c r="A10" s="12">
        <v>1</v>
      </c>
      <c r="B10" s="13" t="s">
        <v>80</v>
      </c>
      <c r="C10" s="21">
        <v>5</v>
      </c>
      <c r="D10" s="27"/>
      <c r="E10" s="27">
        <v>45</v>
      </c>
      <c r="F10" s="27">
        <v>43</v>
      </c>
      <c r="G10" s="27">
        <v>42</v>
      </c>
      <c r="H10" s="27">
        <v>33</v>
      </c>
      <c r="I10" s="7">
        <f>D10+F10+G10+H10+E10</f>
        <v>163</v>
      </c>
      <c r="J10" s="41">
        <v>5</v>
      </c>
      <c r="K10" s="27"/>
      <c r="L10" s="27">
        <v>38</v>
      </c>
      <c r="M10" s="27">
        <v>46</v>
      </c>
      <c r="N10" s="27">
        <v>44</v>
      </c>
      <c r="O10" s="27">
        <v>42</v>
      </c>
      <c r="P10" s="7">
        <f>K10+M10+N10+O10+L10</f>
        <v>170</v>
      </c>
      <c r="Q10" s="7">
        <f aca="true" t="shared" si="0" ref="Q10:W10">J10-C10</f>
        <v>0</v>
      </c>
      <c r="R10" s="7">
        <f t="shared" si="0"/>
        <v>0</v>
      </c>
      <c r="S10" s="7">
        <f t="shared" si="0"/>
        <v>-7</v>
      </c>
      <c r="T10" s="7">
        <f t="shared" si="0"/>
        <v>3</v>
      </c>
      <c r="U10" s="7">
        <f t="shared" si="0"/>
        <v>2</v>
      </c>
      <c r="V10" s="7">
        <f t="shared" si="0"/>
        <v>9</v>
      </c>
      <c r="W10" s="7">
        <f t="shared" si="0"/>
        <v>7</v>
      </c>
    </row>
    <row r="11" spans="1:23" ht="14.25">
      <c r="A11" s="7">
        <v>2</v>
      </c>
      <c r="B11" s="14" t="s">
        <v>81</v>
      </c>
      <c r="C11" s="21">
        <v>5</v>
      </c>
      <c r="D11" s="27"/>
      <c r="E11" s="27">
        <v>32</v>
      </c>
      <c r="F11" s="27">
        <v>60</v>
      </c>
      <c r="G11" s="27">
        <v>36</v>
      </c>
      <c r="H11" s="27">
        <v>28</v>
      </c>
      <c r="I11" s="7">
        <f aca="true" t="shared" si="1" ref="I11:I32">D11+F11+G11+H11+E11</f>
        <v>156</v>
      </c>
      <c r="J11" s="41">
        <v>5</v>
      </c>
      <c r="K11" s="27"/>
      <c r="L11" s="27">
        <v>34</v>
      </c>
      <c r="M11" s="27">
        <v>32</v>
      </c>
      <c r="N11" s="27">
        <v>57</v>
      </c>
      <c r="O11" s="27">
        <v>33</v>
      </c>
      <c r="P11" s="7">
        <f aca="true" t="shared" si="2" ref="P11:P32">K11+M11+N11+O11+L11</f>
        <v>156</v>
      </c>
      <c r="Q11" s="7">
        <f aca="true" t="shared" si="3" ref="Q11:Q32">J11-C11</f>
        <v>0</v>
      </c>
      <c r="R11" s="7">
        <f aca="true" t="shared" si="4" ref="R11:R32">K11-D11</f>
        <v>0</v>
      </c>
      <c r="S11" s="7">
        <f aca="true" t="shared" si="5" ref="S11:S32">L11-E11</f>
        <v>2</v>
      </c>
      <c r="T11" s="7">
        <f aca="true" t="shared" si="6" ref="T11:T32">M11-F11</f>
        <v>-28</v>
      </c>
      <c r="U11" s="7">
        <f aca="true" t="shared" si="7" ref="U11:U32">N11-G11</f>
        <v>21</v>
      </c>
      <c r="V11" s="7">
        <f aca="true" t="shared" si="8" ref="V11:V32">O11-H11</f>
        <v>5</v>
      </c>
      <c r="W11" s="7">
        <f aca="true" t="shared" si="9" ref="W11:W32">P11-I11</f>
        <v>0</v>
      </c>
    </row>
    <row r="12" spans="1:23" ht="14.25">
      <c r="A12" s="7">
        <v>3</v>
      </c>
      <c r="B12" s="14" t="s">
        <v>82</v>
      </c>
      <c r="C12" s="22">
        <v>5</v>
      </c>
      <c r="D12" s="26"/>
      <c r="E12" s="27">
        <v>60</v>
      </c>
      <c r="F12" s="27">
        <v>42</v>
      </c>
      <c r="G12" s="27">
        <v>35</v>
      </c>
      <c r="H12" s="27">
        <v>26</v>
      </c>
      <c r="I12" s="7">
        <f t="shared" si="1"/>
        <v>163</v>
      </c>
      <c r="J12" s="42">
        <v>5</v>
      </c>
      <c r="K12" s="26"/>
      <c r="L12" s="27">
        <v>34</v>
      </c>
      <c r="M12" s="27">
        <v>60</v>
      </c>
      <c r="N12" s="27">
        <v>41</v>
      </c>
      <c r="O12" s="27">
        <v>32</v>
      </c>
      <c r="P12" s="7">
        <f t="shared" si="2"/>
        <v>167</v>
      </c>
      <c r="Q12" s="7">
        <f t="shared" si="3"/>
        <v>0</v>
      </c>
      <c r="R12" s="7">
        <f t="shared" si="4"/>
        <v>0</v>
      </c>
      <c r="S12" s="7">
        <f t="shared" si="5"/>
        <v>-26</v>
      </c>
      <c r="T12" s="7">
        <f t="shared" si="6"/>
        <v>18</v>
      </c>
      <c r="U12" s="7">
        <f t="shared" si="7"/>
        <v>6</v>
      </c>
      <c r="V12" s="7">
        <f t="shared" si="8"/>
        <v>6</v>
      </c>
      <c r="W12" s="7">
        <f t="shared" si="9"/>
        <v>4</v>
      </c>
    </row>
    <row r="13" spans="1:23" ht="14.25">
      <c r="A13" s="7">
        <v>4</v>
      </c>
      <c r="B13" s="14" t="s">
        <v>83</v>
      </c>
      <c r="C13" s="23">
        <v>4</v>
      </c>
      <c r="D13" s="26"/>
      <c r="E13" s="27">
        <v>37</v>
      </c>
      <c r="F13" s="27">
        <v>36</v>
      </c>
      <c r="G13" s="27">
        <v>35</v>
      </c>
      <c r="H13" s="27">
        <v>23</v>
      </c>
      <c r="I13" s="7">
        <f t="shared" si="1"/>
        <v>131</v>
      </c>
      <c r="J13" s="27">
        <v>4</v>
      </c>
      <c r="K13" s="26"/>
      <c r="L13" s="27">
        <v>37</v>
      </c>
      <c r="M13" s="27">
        <v>37</v>
      </c>
      <c r="N13" s="27">
        <v>36</v>
      </c>
      <c r="O13" s="27">
        <v>34</v>
      </c>
      <c r="P13" s="7">
        <f t="shared" si="2"/>
        <v>144</v>
      </c>
      <c r="Q13" s="7">
        <f t="shared" si="3"/>
        <v>0</v>
      </c>
      <c r="R13" s="7">
        <f t="shared" si="4"/>
        <v>0</v>
      </c>
      <c r="S13" s="7">
        <f t="shared" si="5"/>
        <v>0</v>
      </c>
      <c r="T13" s="7">
        <f t="shared" si="6"/>
        <v>1</v>
      </c>
      <c r="U13" s="7">
        <f t="shared" si="7"/>
        <v>1</v>
      </c>
      <c r="V13" s="7">
        <f t="shared" si="8"/>
        <v>11</v>
      </c>
      <c r="W13" s="7">
        <f t="shared" si="9"/>
        <v>13</v>
      </c>
    </row>
    <row r="14" spans="1:23" ht="14.25">
      <c r="A14" s="7">
        <v>5</v>
      </c>
      <c r="B14" s="14" t="s">
        <v>84</v>
      </c>
      <c r="C14" s="23">
        <v>6</v>
      </c>
      <c r="D14" s="26"/>
      <c r="E14" s="27">
        <v>36</v>
      </c>
      <c r="F14" s="27">
        <v>42</v>
      </c>
      <c r="G14" s="27">
        <v>73</v>
      </c>
      <c r="H14" s="27">
        <v>58</v>
      </c>
      <c r="I14" s="7">
        <f t="shared" si="1"/>
        <v>209</v>
      </c>
      <c r="J14" s="27">
        <v>6</v>
      </c>
      <c r="K14" s="26"/>
      <c r="L14" s="27">
        <v>61</v>
      </c>
      <c r="M14" s="27">
        <v>36</v>
      </c>
      <c r="N14" s="27">
        <v>41</v>
      </c>
      <c r="O14" s="27">
        <v>67</v>
      </c>
      <c r="P14" s="7">
        <f t="shared" si="2"/>
        <v>205</v>
      </c>
      <c r="Q14" s="7">
        <f t="shared" si="3"/>
        <v>0</v>
      </c>
      <c r="R14" s="7">
        <f t="shared" si="4"/>
        <v>0</v>
      </c>
      <c r="S14" s="7">
        <f t="shared" si="5"/>
        <v>25</v>
      </c>
      <c r="T14" s="7">
        <f t="shared" si="6"/>
        <v>-6</v>
      </c>
      <c r="U14" s="7">
        <f t="shared" si="7"/>
        <v>-32</v>
      </c>
      <c r="V14" s="7">
        <f t="shared" si="8"/>
        <v>9</v>
      </c>
      <c r="W14" s="7">
        <f t="shared" si="9"/>
        <v>-4</v>
      </c>
    </row>
    <row r="15" spans="1:23" ht="14.25">
      <c r="A15" s="7">
        <v>6</v>
      </c>
      <c r="B15" s="14" t="s">
        <v>85</v>
      </c>
      <c r="C15" s="23">
        <v>5</v>
      </c>
      <c r="D15" s="26">
        <v>24</v>
      </c>
      <c r="E15" s="27">
        <v>58</v>
      </c>
      <c r="F15" s="27">
        <v>27</v>
      </c>
      <c r="G15" s="27">
        <v>32</v>
      </c>
      <c r="H15" s="27">
        <v>20</v>
      </c>
      <c r="I15" s="7">
        <f>D15+F15+G15+H15+E15</f>
        <v>161</v>
      </c>
      <c r="J15" s="27">
        <v>5</v>
      </c>
      <c r="K15" s="26">
        <v>26</v>
      </c>
      <c r="L15" s="27">
        <v>50</v>
      </c>
      <c r="M15" s="27">
        <v>34</v>
      </c>
      <c r="N15" s="27">
        <v>26</v>
      </c>
      <c r="O15" s="27">
        <v>33</v>
      </c>
      <c r="P15" s="7">
        <f t="shared" si="2"/>
        <v>169</v>
      </c>
      <c r="Q15" s="7">
        <f t="shared" si="3"/>
        <v>0</v>
      </c>
      <c r="R15" s="7">
        <f t="shared" si="4"/>
        <v>2</v>
      </c>
      <c r="S15" s="7">
        <f t="shared" si="5"/>
        <v>-8</v>
      </c>
      <c r="T15" s="7">
        <f t="shared" si="6"/>
        <v>7</v>
      </c>
      <c r="U15" s="7">
        <f t="shared" si="7"/>
        <v>-6</v>
      </c>
      <c r="V15" s="7">
        <f t="shared" si="8"/>
        <v>13</v>
      </c>
      <c r="W15" s="7">
        <f t="shared" si="9"/>
        <v>8</v>
      </c>
    </row>
    <row r="16" spans="1:23" ht="14.25">
      <c r="A16" s="7">
        <v>7</v>
      </c>
      <c r="B16" s="14" t="s">
        <v>86</v>
      </c>
      <c r="C16" s="23">
        <v>6</v>
      </c>
      <c r="D16" s="26"/>
      <c r="E16" s="27">
        <v>79</v>
      </c>
      <c r="F16" s="27">
        <v>39</v>
      </c>
      <c r="G16" s="27">
        <v>39</v>
      </c>
      <c r="H16" s="27">
        <v>66</v>
      </c>
      <c r="I16" s="7">
        <f t="shared" si="1"/>
        <v>223</v>
      </c>
      <c r="J16" s="27">
        <v>6</v>
      </c>
      <c r="K16" s="26"/>
      <c r="L16" s="27">
        <v>77</v>
      </c>
      <c r="M16" s="27">
        <v>78</v>
      </c>
      <c r="N16" s="27">
        <v>38</v>
      </c>
      <c r="O16" s="27">
        <v>39</v>
      </c>
      <c r="P16" s="7">
        <f t="shared" si="2"/>
        <v>232</v>
      </c>
      <c r="Q16" s="7">
        <f t="shared" si="3"/>
        <v>0</v>
      </c>
      <c r="R16" s="7">
        <f t="shared" si="4"/>
        <v>0</v>
      </c>
      <c r="S16" s="7">
        <f t="shared" si="5"/>
        <v>-2</v>
      </c>
      <c r="T16" s="7">
        <f t="shared" si="6"/>
        <v>39</v>
      </c>
      <c r="U16" s="7">
        <f t="shared" si="7"/>
        <v>-1</v>
      </c>
      <c r="V16" s="7">
        <f t="shared" si="8"/>
        <v>-27</v>
      </c>
      <c r="W16" s="7">
        <f t="shared" si="9"/>
        <v>9</v>
      </c>
    </row>
    <row r="17" spans="1:23" ht="14.25">
      <c r="A17" s="7">
        <v>8</v>
      </c>
      <c r="B17" s="14" t="s">
        <v>87</v>
      </c>
      <c r="C17" s="23">
        <v>6</v>
      </c>
      <c r="D17" s="26"/>
      <c r="E17" s="27">
        <v>44</v>
      </c>
      <c r="F17" s="27">
        <v>61</v>
      </c>
      <c r="G17" s="27">
        <v>65</v>
      </c>
      <c r="H17" s="27">
        <v>26</v>
      </c>
      <c r="I17" s="7">
        <f t="shared" si="1"/>
        <v>196</v>
      </c>
      <c r="J17" s="27">
        <v>6</v>
      </c>
      <c r="K17" s="26"/>
      <c r="L17" s="27">
        <v>39</v>
      </c>
      <c r="M17" s="27">
        <v>38</v>
      </c>
      <c r="N17" s="27">
        <v>64</v>
      </c>
      <c r="O17" s="27">
        <v>64</v>
      </c>
      <c r="P17" s="7">
        <f t="shared" si="2"/>
        <v>205</v>
      </c>
      <c r="Q17" s="7">
        <f t="shared" si="3"/>
        <v>0</v>
      </c>
      <c r="R17" s="7">
        <f t="shared" si="4"/>
        <v>0</v>
      </c>
      <c r="S17" s="7">
        <f t="shared" si="5"/>
        <v>-5</v>
      </c>
      <c r="T17" s="7">
        <f t="shared" si="6"/>
        <v>-23</v>
      </c>
      <c r="U17" s="7">
        <f t="shared" si="7"/>
        <v>-1</v>
      </c>
      <c r="V17" s="7">
        <f t="shared" si="8"/>
        <v>38</v>
      </c>
      <c r="W17" s="7">
        <f t="shared" si="9"/>
        <v>9</v>
      </c>
    </row>
    <row r="18" spans="1:23" ht="14.25">
      <c r="A18" s="7">
        <v>9</v>
      </c>
      <c r="B18" s="14" t="s">
        <v>89</v>
      </c>
      <c r="C18" s="23">
        <v>5</v>
      </c>
      <c r="D18" s="26"/>
      <c r="E18" s="27">
        <v>36</v>
      </c>
      <c r="F18" s="27">
        <v>35</v>
      </c>
      <c r="G18" s="27">
        <v>34</v>
      </c>
      <c r="H18" s="27">
        <v>57</v>
      </c>
      <c r="I18" s="7">
        <f t="shared" si="1"/>
        <v>162</v>
      </c>
      <c r="J18" s="27">
        <v>5</v>
      </c>
      <c r="K18" s="26"/>
      <c r="L18" s="27">
        <v>56</v>
      </c>
      <c r="M18" s="27">
        <v>34</v>
      </c>
      <c r="N18" s="27">
        <v>34</v>
      </c>
      <c r="O18" s="27">
        <v>33</v>
      </c>
      <c r="P18" s="7">
        <f t="shared" si="2"/>
        <v>157</v>
      </c>
      <c r="Q18" s="7">
        <f t="shared" si="3"/>
        <v>0</v>
      </c>
      <c r="R18" s="7">
        <f t="shared" si="4"/>
        <v>0</v>
      </c>
      <c r="S18" s="7">
        <f t="shared" si="5"/>
        <v>20</v>
      </c>
      <c r="T18" s="7">
        <f t="shared" si="6"/>
        <v>-1</v>
      </c>
      <c r="U18" s="7">
        <f t="shared" si="7"/>
        <v>0</v>
      </c>
      <c r="V18" s="7">
        <f t="shared" si="8"/>
        <v>-24</v>
      </c>
      <c r="W18" s="7">
        <f t="shared" si="9"/>
        <v>-5</v>
      </c>
    </row>
    <row r="19" spans="1:23" ht="14.25">
      <c r="A19" s="7">
        <v>10</v>
      </c>
      <c r="B19" s="14" t="s">
        <v>88</v>
      </c>
      <c r="C19" s="23">
        <v>8</v>
      </c>
      <c r="D19" s="26">
        <v>37</v>
      </c>
      <c r="E19" s="27">
        <v>82</v>
      </c>
      <c r="F19" s="27">
        <v>76</v>
      </c>
      <c r="G19" s="27">
        <v>61</v>
      </c>
      <c r="H19" s="27">
        <v>53</v>
      </c>
      <c r="I19" s="7">
        <f>D19+F19+G19+H19+E19</f>
        <v>309</v>
      </c>
      <c r="J19" s="27">
        <v>8</v>
      </c>
      <c r="K19" s="26">
        <v>34</v>
      </c>
      <c r="L19" s="27">
        <v>64</v>
      </c>
      <c r="M19" s="27">
        <v>78</v>
      </c>
      <c r="N19" s="27">
        <v>78</v>
      </c>
      <c r="O19" s="27">
        <v>65</v>
      </c>
      <c r="P19" s="7">
        <f>K19+M19+N19+O19+L19</f>
        <v>319</v>
      </c>
      <c r="Q19" s="7">
        <f t="shared" si="3"/>
        <v>0</v>
      </c>
      <c r="R19" s="7">
        <f t="shared" si="4"/>
        <v>-3</v>
      </c>
      <c r="S19" s="7">
        <f t="shared" si="5"/>
        <v>-18</v>
      </c>
      <c r="T19" s="7">
        <f t="shared" si="6"/>
        <v>2</v>
      </c>
      <c r="U19" s="7">
        <f t="shared" si="7"/>
        <v>17</v>
      </c>
      <c r="V19" s="7">
        <f t="shared" si="8"/>
        <v>12</v>
      </c>
      <c r="W19" s="7">
        <f t="shared" si="9"/>
        <v>10</v>
      </c>
    </row>
    <row r="20" spans="1:23" ht="14.25">
      <c r="A20" s="7">
        <v>11</v>
      </c>
      <c r="B20" s="14" t="s">
        <v>90</v>
      </c>
      <c r="C20" s="23">
        <v>2</v>
      </c>
      <c r="D20" s="26"/>
      <c r="E20" s="27">
        <v>11</v>
      </c>
      <c r="F20" s="27">
        <v>18</v>
      </c>
      <c r="G20" s="27">
        <v>10</v>
      </c>
      <c r="H20" s="27">
        <v>11</v>
      </c>
      <c r="I20" s="7">
        <f t="shared" si="1"/>
        <v>50</v>
      </c>
      <c r="J20" s="27">
        <v>3</v>
      </c>
      <c r="K20" s="26"/>
      <c r="L20" s="27">
        <v>15</v>
      </c>
      <c r="M20" s="27">
        <v>12</v>
      </c>
      <c r="N20" s="27">
        <v>20</v>
      </c>
      <c r="O20" s="27">
        <v>12</v>
      </c>
      <c r="P20" s="7">
        <f t="shared" si="2"/>
        <v>59</v>
      </c>
      <c r="Q20" s="7">
        <f t="shared" si="3"/>
        <v>1</v>
      </c>
      <c r="R20" s="7">
        <f t="shared" si="4"/>
        <v>0</v>
      </c>
      <c r="S20" s="7">
        <f t="shared" si="5"/>
        <v>4</v>
      </c>
      <c r="T20" s="7">
        <f t="shared" si="6"/>
        <v>-6</v>
      </c>
      <c r="U20" s="7">
        <f t="shared" si="7"/>
        <v>10</v>
      </c>
      <c r="V20" s="7">
        <f t="shared" si="8"/>
        <v>1</v>
      </c>
      <c r="W20" s="7">
        <f t="shared" si="9"/>
        <v>9</v>
      </c>
    </row>
    <row r="21" spans="1:23" ht="14.25">
      <c r="A21" s="7"/>
      <c r="B21" s="14" t="s">
        <v>60</v>
      </c>
      <c r="C21" s="23">
        <v>5</v>
      </c>
      <c r="D21" s="26"/>
      <c r="E21" s="27">
        <v>68</v>
      </c>
      <c r="F21" s="27">
        <v>38</v>
      </c>
      <c r="G21" s="27">
        <v>39</v>
      </c>
      <c r="H21" s="27">
        <v>34</v>
      </c>
      <c r="I21" s="7">
        <f t="shared" si="1"/>
        <v>179</v>
      </c>
      <c r="J21" s="27">
        <v>5</v>
      </c>
      <c r="K21" s="26"/>
      <c r="L21" s="27">
        <v>39</v>
      </c>
      <c r="M21" s="27">
        <v>66</v>
      </c>
      <c r="N21" s="27">
        <v>40</v>
      </c>
      <c r="O21" s="27">
        <v>39</v>
      </c>
      <c r="P21" s="7">
        <f t="shared" si="2"/>
        <v>184</v>
      </c>
      <c r="Q21" s="7">
        <f t="shared" si="3"/>
        <v>0</v>
      </c>
      <c r="R21" s="7">
        <f t="shared" si="4"/>
        <v>0</v>
      </c>
      <c r="S21" s="7">
        <f t="shared" si="5"/>
        <v>-29</v>
      </c>
      <c r="T21" s="7">
        <f t="shared" si="6"/>
        <v>28</v>
      </c>
      <c r="U21" s="7">
        <f t="shared" si="7"/>
        <v>1</v>
      </c>
      <c r="V21" s="7">
        <f t="shared" si="8"/>
        <v>5</v>
      </c>
      <c r="W21" s="7">
        <f t="shared" si="9"/>
        <v>5</v>
      </c>
    </row>
    <row r="22" spans="1:23" ht="14.25">
      <c r="A22" s="7">
        <v>12</v>
      </c>
      <c r="B22" s="14" t="s">
        <v>116</v>
      </c>
      <c r="C22" s="23">
        <v>3</v>
      </c>
      <c r="D22" s="26">
        <v>15</v>
      </c>
      <c r="E22" s="27">
        <v>30</v>
      </c>
      <c r="F22" s="27">
        <v>21</v>
      </c>
      <c r="G22" s="27">
        <v>41</v>
      </c>
      <c r="H22" s="27">
        <v>11</v>
      </c>
      <c r="I22" s="7">
        <f t="shared" si="1"/>
        <v>118</v>
      </c>
      <c r="J22" s="27">
        <v>3</v>
      </c>
      <c r="K22" s="26">
        <v>18</v>
      </c>
      <c r="L22" s="27">
        <v>22</v>
      </c>
      <c r="M22" s="27">
        <v>26</v>
      </c>
      <c r="N22" s="27">
        <v>24</v>
      </c>
      <c r="O22" s="27">
        <v>31</v>
      </c>
      <c r="P22" s="7">
        <f t="shared" si="2"/>
        <v>121</v>
      </c>
      <c r="Q22" s="7">
        <f t="shared" si="3"/>
        <v>0</v>
      </c>
      <c r="R22" s="7">
        <f t="shared" si="4"/>
        <v>3</v>
      </c>
      <c r="S22" s="7">
        <f t="shared" si="5"/>
        <v>-8</v>
      </c>
      <c r="T22" s="7">
        <f t="shared" si="6"/>
        <v>5</v>
      </c>
      <c r="U22" s="7">
        <f t="shared" si="7"/>
        <v>-17</v>
      </c>
      <c r="V22" s="7">
        <f t="shared" si="8"/>
        <v>20</v>
      </c>
      <c r="W22" s="7">
        <f t="shared" si="9"/>
        <v>3</v>
      </c>
    </row>
    <row r="23" spans="1:23" ht="14.25">
      <c r="A23" s="7">
        <v>13</v>
      </c>
      <c r="B23" s="14" t="s">
        <v>91</v>
      </c>
      <c r="C23" s="23">
        <v>4</v>
      </c>
      <c r="D23" s="26"/>
      <c r="E23" s="38">
        <v>41</v>
      </c>
      <c r="F23" s="38">
        <v>21</v>
      </c>
      <c r="G23" s="38">
        <v>37</v>
      </c>
      <c r="H23" s="38">
        <v>28</v>
      </c>
      <c r="I23" s="7">
        <f t="shared" si="1"/>
        <v>127</v>
      </c>
      <c r="J23" s="27">
        <v>4</v>
      </c>
      <c r="K23" s="26"/>
      <c r="L23" s="38">
        <v>36</v>
      </c>
      <c r="M23" s="38">
        <v>43</v>
      </c>
      <c r="N23" s="38">
        <v>24</v>
      </c>
      <c r="O23" s="38">
        <v>28</v>
      </c>
      <c r="P23" s="7">
        <f t="shared" si="2"/>
        <v>131</v>
      </c>
      <c r="Q23" s="7">
        <f t="shared" si="3"/>
        <v>0</v>
      </c>
      <c r="R23" s="7">
        <f t="shared" si="4"/>
        <v>0</v>
      </c>
      <c r="S23" s="7">
        <f t="shared" si="5"/>
        <v>-5</v>
      </c>
      <c r="T23" s="7">
        <f t="shared" si="6"/>
        <v>22</v>
      </c>
      <c r="U23" s="7">
        <f t="shared" si="7"/>
        <v>-13</v>
      </c>
      <c r="V23" s="7">
        <f t="shared" si="8"/>
        <v>0</v>
      </c>
      <c r="W23" s="7">
        <f t="shared" si="9"/>
        <v>4</v>
      </c>
    </row>
    <row r="24" spans="1:23" ht="14.25">
      <c r="A24" s="7">
        <v>14</v>
      </c>
      <c r="B24" s="14" t="s">
        <v>92</v>
      </c>
      <c r="C24" s="23">
        <v>1</v>
      </c>
      <c r="D24" s="26"/>
      <c r="E24" s="27">
        <v>1</v>
      </c>
      <c r="F24" s="27">
        <v>2</v>
      </c>
      <c r="G24" s="27">
        <v>4</v>
      </c>
      <c r="H24" s="27">
        <v>3</v>
      </c>
      <c r="I24" s="7">
        <f t="shared" si="1"/>
        <v>10</v>
      </c>
      <c r="J24" s="27">
        <v>1</v>
      </c>
      <c r="K24" s="26"/>
      <c r="L24" s="27">
        <v>1</v>
      </c>
      <c r="M24" s="27">
        <v>3</v>
      </c>
      <c r="N24" s="27">
        <v>3</v>
      </c>
      <c r="O24" s="27">
        <v>3</v>
      </c>
      <c r="P24" s="7">
        <f t="shared" si="2"/>
        <v>10</v>
      </c>
      <c r="Q24" s="7">
        <f t="shared" si="3"/>
        <v>0</v>
      </c>
      <c r="R24" s="7">
        <f t="shared" si="4"/>
        <v>0</v>
      </c>
      <c r="S24" s="7">
        <f t="shared" si="5"/>
        <v>0</v>
      </c>
      <c r="T24" s="7">
        <f t="shared" si="6"/>
        <v>1</v>
      </c>
      <c r="U24" s="7">
        <f t="shared" si="7"/>
        <v>-1</v>
      </c>
      <c r="V24" s="7">
        <f t="shared" si="8"/>
        <v>0</v>
      </c>
      <c r="W24" s="7">
        <f t="shared" si="9"/>
        <v>0</v>
      </c>
    </row>
    <row r="25" spans="1:23" ht="14.25">
      <c r="A25" s="7">
        <v>15</v>
      </c>
      <c r="B25" s="14" t="s">
        <v>93</v>
      </c>
      <c r="C25" s="23">
        <v>1</v>
      </c>
      <c r="D25" s="26"/>
      <c r="E25" s="27">
        <v>2</v>
      </c>
      <c r="F25" s="27">
        <v>4</v>
      </c>
      <c r="G25" s="27">
        <v>6</v>
      </c>
      <c r="H25" s="27">
        <v>8</v>
      </c>
      <c r="I25" s="7">
        <f t="shared" si="1"/>
        <v>20</v>
      </c>
      <c r="J25" s="27">
        <v>1</v>
      </c>
      <c r="K25" s="26"/>
      <c r="L25" s="27"/>
      <c r="M25" s="27">
        <v>3</v>
      </c>
      <c r="N25" s="27">
        <v>6</v>
      </c>
      <c r="O25" s="27">
        <v>7</v>
      </c>
      <c r="P25" s="7">
        <f t="shared" si="2"/>
        <v>16</v>
      </c>
      <c r="Q25" s="7">
        <f t="shared" si="3"/>
        <v>0</v>
      </c>
      <c r="R25" s="7">
        <f t="shared" si="4"/>
        <v>0</v>
      </c>
      <c r="S25" s="7">
        <f t="shared" si="5"/>
        <v>-2</v>
      </c>
      <c r="T25" s="7">
        <f t="shared" si="6"/>
        <v>-1</v>
      </c>
      <c r="U25" s="7">
        <f t="shared" si="7"/>
        <v>0</v>
      </c>
      <c r="V25" s="7">
        <f t="shared" si="8"/>
        <v>-1</v>
      </c>
      <c r="W25" s="7">
        <f t="shared" si="9"/>
        <v>-4</v>
      </c>
    </row>
    <row r="26" spans="1:23" ht="14.25">
      <c r="A26" s="7">
        <v>16</v>
      </c>
      <c r="B26" s="14" t="s">
        <v>94</v>
      </c>
      <c r="C26" s="23">
        <v>1</v>
      </c>
      <c r="D26" s="26"/>
      <c r="E26" s="27">
        <v>6</v>
      </c>
      <c r="F26" s="27">
        <v>6</v>
      </c>
      <c r="G26" s="27">
        <v>4</v>
      </c>
      <c r="H26" s="27">
        <v>4</v>
      </c>
      <c r="I26" s="7">
        <f t="shared" si="1"/>
        <v>20</v>
      </c>
      <c r="J26" s="27">
        <v>1</v>
      </c>
      <c r="K26" s="26"/>
      <c r="L26" s="27">
        <v>3</v>
      </c>
      <c r="M26" s="27">
        <v>4</v>
      </c>
      <c r="N26" s="27">
        <v>6</v>
      </c>
      <c r="O26" s="27">
        <v>3</v>
      </c>
      <c r="P26" s="7">
        <f t="shared" si="2"/>
        <v>16</v>
      </c>
      <c r="Q26" s="7">
        <f t="shared" si="3"/>
        <v>0</v>
      </c>
      <c r="R26" s="7">
        <f t="shared" si="4"/>
        <v>0</v>
      </c>
      <c r="S26" s="7">
        <f t="shared" si="5"/>
        <v>-3</v>
      </c>
      <c r="T26" s="7">
        <f t="shared" si="6"/>
        <v>-2</v>
      </c>
      <c r="U26" s="7">
        <f t="shared" si="7"/>
        <v>2</v>
      </c>
      <c r="V26" s="7">
        <f t="shared" si="8"/>
        <v>-1</v>
      </c>
      <c r="W26" s="7">
        <f t="shared" si="9"/>
        <v>-4</v>
      </c>
    </row>
    <row r="27" spans="1:23" ht="14.25">
      <c r="A27" s="7">
        <v>17</v>
      </c>
      <c r="B27" s="14" t="s">
        <v>95</v>
      </c>
      <c r="C27" s="23">
        <v>1</v>
      </c>
      <c r="D27" s="26"/>
      <c r="E27" s="27">
        <v>5</v>
      </c>
      <c r="F27" s="27">
        <v>6</v>
      </c>
      <c r="G27" s="27">
        <v>4</v>
      </c>
      <c r="H27" s="27">
        <v>4</v>
      </c>
      <c r="I27" s="7">
        <f t="shared" si="1"/>
        <v>19</v>
      </c>
      <c r="J27" s="27">
        <v>1</v>
      </c>
      <c r="K27" s="26"/>
      <c r="L27" s="27">
        <v>6</v>
      </c>
      <c r="M27" s="27">
        <v>3</v>
      </c>
      <c r="N27" s="27">
        <v>7</v>
      </c>
      <c r="O27" s="27">
        <v>3</v>
      </c>
      <c r="P27" s="7">
        <f t="shared" si="2"/>
        <v>19</v>
      </c>
      <c r="Q27" s="7">
        <f t="shared" si="3"/>
        <v>0</v>
      </c>
      <c r="R27" s="7">
        <f t="shared" si="4"/>
        <v>0</v>
      </c>
      <c r="S27" s="7">
        <f t="shared" si="5"/>
        <v>1</v>
      </c>
      <c r="T27" s="7">
        <f t="shared" si="6"/>
        <v>-3</v>
      </c>
      <c r="U27" s="7">
        <f t="shared" si="7"/>
        <v>3</v>
      </c>
      <c r="V27" s="7">
        <f t="shared" si="8"/>
        <v>-1</v>
      </c>
      <c r="W27" s="7">
        <f t="shared" si="9"/>
        <v>0</v>
      </c>
    </row>
    <row r="28" spans="1:23" ht="14.25">
      <c r="A28" s="7">
        <v>18</v>
      </c>
      <c r="B28" s="14" t="s">
        <v>96</v>
      </c>
      <c r="C28" s="23">
        <v>1</v>
      </c>
      <c r="D28" s="26"/>
      <c r="E28" s="27">
        <v>6</v>
      </c>
      <c r="F28" s="27"/>
      <c r="G28" s="27">
        <v>3</v>
      </c>
      <c r="H28" s="27">
        <v>2</v>
      </c>
      <c r="I28" s="7">
        <f t="shared" si="1"/>
        <v>11</v>
      </c>
      <c r="J28" s="27">
        <v>1</v>
      </c>
      <c r="K28" s="26"/>
      <c r="L28" s="27">
        <v>9</v>
      </c>
      <c r="M28" s="27">
        <v>3</v>
      </c>
      <c r="N28" s="27">
        <v>1</v>
      </c>
      <c r="O28" s="27">
        <v>6</v>
      </c>
      <c r="P28" s="7">
        <f t="shared" si="2"/>
        <v>19</v>
      </c>
      <c r="Q28" s="7">
        <f t="shared" si="3"/>
        <v>0</v>
      </c>
      <c r="R28" s="7">
        <f t="shared" si="4"/>
        <v>0</v>
      </c>
      <c r="S28" s="7">
        <f t="shared" si="5"/>
        <v>3</v>
      </c>
      <c r="T28" s="7">
        <f t="shared" si="6"/>
        <v>3</v>
      </c>
      <c r="U28" s="7">
        <f t="shared" si="7"/>
        <v>-2</v>
      </c>
      <c r="V28" s="7">
        <f t="shared" si="8"/>
        <v>4</v>
      </c>
      <c r="W28" s="7">
        <f t="shared" si="9"/>
        <v>8</v>
      </c>
    </row>
    <row r="29" spans="1:23" ht="14.25">
      <c r="A29" s="7">
        <v>19</v>
      </c>
      <c r="B29" s="14" t="s">
        <v>97</v>
      </c>
      <c r="C29" s="23">
        <v>2</v>
      </c>
      <c r="D29" s="26"/>
      <c r="E29" s="27">
        <v>13</v>
      </c>
      <c r="F29" s="27">
        <v>16</v>
      </c>
      <c r="G29" s="27">
        <v>5</v>
      </c>
      <c r="H29" s="27">
        <v>14</v>
      </c>
      <c r="I29" s="7">
        <f t="shared" si="1"/>
        <v>48</v>
      </c>
      <c r="J29" s="27">
        <v>2</v>
      </c>
      <c r="K29" s="26"/>
      <c r="L29" s="27"/>
      <c r="M29" s="27">
        <v>15</v>
      </c>
      <c r="N29" s="27">
        <v>14</v>
      </c>
      <c r="O29" s="27">
        <v>5</v>
      </c>
      <c r="P29" s="7">
        <f t="shared" si="2"/>
        <v>34</v>
      </c>
      <c r="Q29" s="7">
        <f t="shared" si="3"/>
        <v>0</v>
      </c>
      <c r="R29" s="7">
        <f t="shared" si="4"/>
        <v>0</v>
      </c>
      <c r="S29" s="7">
        <f t="shared" si="5"/>
        <v>-13</v>
      </c>
      <c r="T29" s="7">
        <f t="shared" si="6"/>
        <v>-1</v>
      </c>
      <c r="U29" s="7">
        <f t="shared" si="7"/>
        <v>9</v>
      </c>
      <c r="V29" s="7">
        <f t="shared" si="8"/>
        <v>-9</v>
      </c>
      <c r="W29" s="7">
        <f t="shared" si="9"/>
        <v>-14</v>
      </c>
    </row>
    <row r="30" spans="1:23" ht="14.25">
      <c r="A30" s="7">
        <v>20</v>
      </c>
      <c r="B30" s="14" t="s">
        <v>98</v>
      </c>
      <c r="C30" s="23">
        <v>2</v>
      </c>
      <c r="D30" s="26"/>
      <c r="E30" s="27">
        <v>15</v>
      </c>
      <c r="F30" s="27">
        <v>8</v>
      </c>
      <c r="G30" s="27">
        <v>10</v>
      </c>
      <c r="H30" s="27">
        <v>8</v>
      </c>
      <c r="I30" s="7">
        <f t="shared" si="1"/>
        <v>41</v>
      </c>
      <c r="J30" s="27">
        <v>2</v>
      </c>
      <c r="K30" s="26"/>
      <c r="L30" s="27">
        <v>17</v>
      </c>
      <c r="M30" s="27">
        <v>8</v>
      </c>
      <c r="N30" s="27">
        <v>9</v>
      </c>
      <c r="O30" s="27">
        <v>10</v>
      </c>
      <c r="P30" s="7">
        <f t="shared" si="2"/>
        <v>44</v>
      </c>
      <c r="Q30" s="7">
        <f t="shared" si="3"/>
        <v>0</v>
      </c>
      <c r="R30" s="7">
        <f t="shared" si="4"/>
        <v>0</v>
      </c>
      <c r="S30" s="7">
        <f t="shared" si="5"/>
        <v>2</v>
      </c>
      <c r="T30" s="7">
        <f t="shared" si="6"/>
        <v>0</v>
      </c>
      <c r="U30" s="7">
        <f t="shared" si="7"/>
        <v>-1</v>
      </c>
      <c r="V30" s="7">
        <f t="shared" si="8"/>
        <v>2</v>
      </c>
      <c r="W30" s="7">
        <f t="shared" si="9"/>
        <v>3</v>
      </c>
    </row>
    <row r="31" spans="1:23" ht="14.25">
      <c r="A31" s="7">
        <v>21</v>
      </c>
      <c r="B31" s="14" t="s">
        <v>99</v>
      </c>
      <c r="C31" s="23">
        <v>3</v>
      </c>
      <c r="D31" s="26"/>
      <c r="E31" s="27">
        <v>21</v>
      </c>
      <c r="F31" s="27">
        <v>13</v>
      </c>
      <c r="G31" s="27">
        <v>13</v>
      </c>
      <c r="H31" s="27">
        <v>6</v>
      </c>
      <c r="I31" s="7">
        <f t="shared" si="1"/>
        <v>53</v>
      </c>
      <c r="J31" s="27">
        <v>3</v>
      </c>
      <c r="K31" s="26"/>
      <c r="L31" s="27">
        <v>10</v>
      </c>
      <c r="M31" s="27">
        <v>23</v>
      </c>
      <c r="N31" s="27">
        <v>11</v>
      </c>
      <c r="O31" s="27">
        <v>12</v>
      </c>
      <c r="P31" s="7">
        <f t="shared" si="2"/>
        <v>56</v>
      </c>
      <c r="Q31" s="7">
        <f t="shared" si="3"/>
        <v>0</v>
      </c>
      <c r="R31" s="7">
        <f t="shared" si="4"/>
        <v>0</v>
      </c>
      <c r="S31" s="7">
        <f t="shared" si="5"/>
        <v>-11</v>
      </c>
      <c r="T31" s="7">
        <f t="shared" si="6"/>
        <v>10</v>
      </c>
      <c r="U31" s="7">
        <f t="shared" si="7"/>
        <v>-2</v>
      </c>
      <c r="V31" s="7">
        <f t="shared" si="8"/>
        <v>6</v>
      </c>
      <c r="W31" s="7">
        <f t="shared" si="9"/>
        <v>3</v>
      </c>
    </row>
    <row r="32" spans="1:23" ht="14.25">
      <c r="A32" s="18">
        <v>22</v>
      </c>
      <c r="B32" s="20" t="s">
        <v>100</v>
      </c>
      <c r="C32" s="23">
        <v>2</v>
      </c>
      <c r="D32" s="26"/>
      <c r="E32" s="38">
        <v>19</v>
      </c>
      <c r="F32" s="38">
        <v>14</v>
      </c>
      <c r="G32" s="38">
        <v>11</v>
      </c>
      <c r="H32" s="38">
        <v>8</v>
      </c>
      <c r="I32" s="7">
        <f t="shared" si="1"/>
        <v>52</v>
      </c>
      <c r="J32" s="27">
        <v>2</v>
      </c>
      <c r="K32" s="26"/>
      <c r="L32" s="38">
        <v>21</v>
      </c>
      <c r="M32" s="38">
        <v>9</v>
      </c>
      <c r="N32" s="38">
        <v>12</v>
      </c>
      <c r="O32" s="38">
        <v>10</v>
      </c>
      <c r="P32" s="7">
        <f t="shared" si="2"/>
        <v>52</v>
      </c>
      <c r="Q32" s="7">
        <f t="shared" si="3"/>
        <v>0</v>
      </c>
      <c r="R32" s="7">
        <f t="shared" si="4"/>
        <v>0</v>
      </c>
      <c r="S32" s="7">
        <f t="shared" si="5"/>
        <v>2</v>
      </c>
      <c r="T32" s="7">
        <f t="shared" si="6"/>
        <v>-5</v>
      </c>
      <c r="U32" s="7">
        <f t="shared" si="7"/>
        <v>1</v>
      </c>
      <c r="V32" s="7">
        <f t="shared" si="8"/>
        <v>2</v>
      </c>
      <c r="W32" s="7">
        <f t="shared" si="9"/>
        <v>0</v>
      </c>
    </row>
    <row r="33" spans="1:23" ht="15">
      <c r="A33" s="59" t="s">
        <v>25</v>
      </c>
      <c r="B33" s="60"/>
      <c r="C33" s="8">
        <f>C10+C11+C12+C13+C14+C15+C16+C17+C18+C19+C20+C21+C22+C23+C24+C25+C26+C27+C28+C29+C30+C31+C32</f>
        <v>83</v>
      </c>
      <c r="D33" s="8">
        <f>D10+D11+D12+D13+D14+D15+D16+D17+D18+D19+D20+D21+D22+D23+D24+D25+D26+D27+D28+D29+D30+D31+D32</f>
        <v>76</v>
      </c>
      <c r="E33" s="8">
        <f>E10+E11+E12+E13+E14+E15+E16+E17+E18+E19+E20+E21+E22+E23+E24+E25+E26+E27+E28+E29+E30+E31+E32</f>
        <v>747</v>
      </c>
      <c r="F33" s="8">
        <f aca="true" t="shared" si="10" ref="F33:V33">F10+F11+F12+F13+F14+F15+F16+F17+F18+F19+F20+F21+F22+F23+F24+F25+F26+F27+F28+F29+F30+F31+F32</f>
        <v>628</v>
      </c>
      <c r="G33" s="8">
        <f t="shared" si="10"/>
        <v>639</v>
      </c>
      <c r="H33" s="8">
        <f t="shared" si="10"/>
        <v>531</v>
      </c>
      <c r="I33" s="8">
        <f t="shared" si="10"/>
        <v>2621</v>
      </c>
      <c r="J33" s="8">
        <f t="shared" si="10"/>
        <v>84</v>
      </c>
      <c r="K33" s="8">
        <f t="shared" si="10"/>
        <v>78</v>
      </c>
      <c r="L33" s="8">
        <f t="shared" si="10"/>
        <v>669</v>
      </c>
      <c r="M33" s="8">
        <f t="shared" si="10"/>
        <v>691</v>
      </c>
      <c r="N33" s="8">
        <f t="shared" si="10"/>
        <v>636</v>
      </c>
      <c r="O33" s="8">
        <f t="shared" si="10"/>
        <v>611</v>
      </c>
      <c r="P33" s="8">
        <f t="shared" si="10"/>
        <v>2685</v>
      </c>
      <c r="Q33" s="8">
        <f t="shared" si="10"/>
        <v>1</v>
      </c>
      <c r="R33" s="8">
        <f t="shared" si="10"/>
        <v>2</v>
      </c>
      <c r="S33" s="8">
        <f t="shared" si="10"/>
        <v>-78</v>
      </c>
      <c r="T33" s="8">
        <f t="shared" si="10"/>
        <v>63</v>
      </c>
      <c r="U33" s="8">
        <f t="shared" si="10"/>
        <v>-3</v>
      </c>
      <c r="V33" s="8">
        <f t="shared" si="10"/>
        <v>80</v>
      </c>
      <c r="W33" s="8">
        <f>W10+W11+W12+W13+W14+W15+W16+W17+W18+W19+W20+W21+W22+W23+W24+W25+W26+W27+W28+W29+W30+W31+W32</f>
        <v>64</v>
      </c>
    </row>
  </sheetData>
  <sheetProtection/>
  <mergeCells count="11">
    <mergeCell ref="A1:W1"/>
    <mergeCell ref="A2:W2"/>
    <mergeCell ref="A3:W3"/>
    <mergeCell ref="A5:W5"/>
    <mergeCell ref="A6:W6"/>
    <mergeCell ref="A33:B33"/>
    <mergeCell ref="A8:A9"/>
    <mergeCell ref="B8:B9"/>
    <mergeCell ref="C8:I8"/>
    <mergeCell ref="J8:P8"/>
    <mergeCell ref="Q8:W8"/>
  </mergeCells>
  <printOptions/>
  <pageMargins left="0.75" right="0.75" top="1" bottom="1" header="0" footer="0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C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5.00390625" style="0" customWidth="1"/>
    <col min="2" max="2" width="4.8515625" style="0" customWidth="1"/>
    <col min="3" max="3" width="5.140625" style="0" customWidth="1"/>
    <col min="4" max="4" width="4.7109375" style="0" customWidth="1"/>
    <col min="5" max="5" width="4.421875" style="0" customWidth="1"/>
    <col min="6" max="6" width="4.28125" style="0" customWidth="1"/>
    <col min="7" max="7" width="4.8515625" style="0" customWidth="1"/>
    <col min="8" max="8" width="5.00390625" style="0" customWidth="1"/>
    <col min="9" max="9" width="4.421875" style="0" customWidth="1"/>
    <col min="10" max="10" width="4.28125" style="0" customWidth="1"/>
    <col min="11" max="11" width="4.140625" style="0" customWidth="1"/>
    <col min="12" max="12" width="4.57421875" style="0" customWidth="1"/>
    <col min="13" max="17" width="4.28125" style="0" customWidth="1"/>
    <col min="18" max="18" width="5.7109375" style="0" customWidth="1"/>
    <col min="19" max="19" width="5.8515625" style="0" customWidth="1"/>
    <col min="20" max="20" width="5.140625" style="0" customWidth="1"/>
    <col min="21" max="21" width="4.57421875" style="0" customWidth="1"/>
    <col min="22" max="22" width="5.00390625" style="0" customWidth="1"/>
    <col min="23" max="23" width="4.57421875" style="0" customWidth="1"/>
    <col min="24" max="24" width="4.8515625" style="0" customWidth="1"/>
    <col min="25" max="25" width="4.7109375" style="0" customWidth="1"/>
    <col min="26" max="26" width="4.57421875" style="0" customWidth="1"/>
    <col min="27" max="27" width="4.00390625" style="0" customWidth="1"/>
    <col min="28" max="28" width="4.7109375" style="0" customWidth="1"/>
    <col min="29" max="30" width="4.28125" style="0" customWidth="1"/>
    <col min="31" max="35" width="4.421875" style="0" customWidth="1"/>
    <col min="36" max="36" width="6.00390625" style="0" customWidth="1"/>
    <col min="37" max="37" width="6.140625" style="0" customWidth="1"/>
    <col min="38" max="38" width="3.8515625" style="0" customWidth="1"/>
    <col min="39" max="39" width="4.28125" style="0" customWidth="1"/>
    <col min="40" max="40" width="4.57421875" style="0" customWidth="1"/>
    <col min="41" max="41" width="5.00390625" style="0" customWidth="1"/>
    <col min="42" max="42" width="4.57421875" style="0" customWidth="1"/>
    <col min="43" max="43" width="4.7109375" style="0" customWidth="1"/>
    <col min="44" max="44" width="4.8515625" style="0" customWidth="1"/>
    <col min="45" max="45" width="4.7109375" style="0" customWidth="1"/>
    <col min="46" max="46" width="4.140625" style="0" customWidth="1"/>
    <col min="47" max="53" width="4.421875" style="0" customWidth="1"/>
    <col min="54" max="54" width="5.7109375" style="0" customWidth="1"/>
    <col min="55" max="55" width="6.421875" style="0" customWidth="1"/>
  </cols>
  <sheetData>
    <row r="3" spans="1:55" ht="1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</row>
    <row r="4" spans="1:55" ht="1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</row>
    <row r="5" spans="1:55" ht="15">
      <c r="A5" s="63" t="s">
        <v>58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</row>
    <row r="6" spans="1:55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</row>
    <row r="7" spans="1:55" ht="15">
      <c r="A7" s="63" t="s">
        <v>102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</row>
    <row r="8" spans="1:55" ht="15">
      <c r="A8" s="63" t="s">
        <v>125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</row>
    <row r="14" spans="1:55" s="24" customFormat="1" ht="67.5" customHeight="1">
      <c r="A14" s="64" t="s">
        <v>61</v>
      </c>
      <c r="B14" s="64" t="s">
        <v>117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 t="s">
        <v>120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 t="s">
        <v>57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</row>
    <row r="15" spans="1:55" s="1" customFormat="1" ht="82.5" customHeight="1">
      <c r="A15" s="64"/>
      <c r="B15" s="28" t="s">
        <v>62</v>
      </c>
      <c r="C15" s="28" t="s">
        <v>63</v>
      </c>
      <c r="D15" s="28" t="s">
        <v>64</v>
      </c>
      <c r="E15" s="28" t="s">
        <v>63</v>
      </c>
      <c r="F15" s="28" t="s">
        <v>65</v>
      </c>
      <c r="G15" s="28" t="s">
        <v>63</v>
      </c>
      <c r="H15" s="28" t="s">
        <v>66</v>
      </c>
      <c r="I15" s="28" t="s">
        <v>63</v>
      </c>
      <c r="J15" s="28" t="s">
        <v>67</v>
      </c>
      <c r="K15" s="28" t="s">
        <v>63</v>
      </c>
      <c r="L15" s="28" t="s">
        <v>68</v>
      </c>
      <c r="M15" s="28" t="s">
        <v>63</v>
      </c>
      <c r="N15" s="28" t="s">
        <v>71</v>
      </c>
      <c r="O15" s="28" t="s">
        <v>63</v>
      </c>
      <c r="P15" s="28" t="s">
        <v>72</v>
      </c>
      <c r="Q15" s="28" t="s">
        <v>63</v>
      </c>
      <c r="R15" s="29" t="s">
        <v>69</v>
      </c>
      <c r="S15" s="29" t="s">
        <v>70</v>
      </c>
      <c r="T15" s="28" t="s">
        <v>62</v>
      </c>
      <c r="U15" s="28" t="s">
        <v>63</v>
      </c>
      <c r="V15" s="28" t="s">
        <v>64</v>
      </c>
      <c r="W15" s="28" t="s">
        <v>63</v>
      </c>
      <c r="X15" s="28" t="s">
        <v>65</v>
      </c>
      <c r="Y15" s="28" t="s">
        <v>63</v>
      </c>
      <c r="Z15" s="28" t="s">
        <v>66</v>
      </c>
      <c r="AA15" s="28" t="s">
        <v>63</v>
      </c>
      <c r="AB15" s="28" t="s">
        <v>67</v>
      </c>
      <c r="AC15" s="28" t="s">
        <v>63</v>
      </c>
      <c r="AD15" s="28" t="s">
        <v>68</v>
      </c>
      <c r="AE15" s="28" t="s">
        <v>63</v>
      </c>
      <c r="AF15" s="28" t="s">
        <v>71</v>
      </c>
      <c r="AG15" s="28" t="s">
        <v>63</v>
      </c>
      <c r="AH15" s="28" t="s">
        <v>72</v>
      </c>
      <c r="AI15" s="28" t="s">
        <v>63</v>
      </c>
      <c r="AJ15" s="29" t="s">
        <v>69</v>
      </c>
      <c r="AK15" s="29" t="s">
        <v>70</v>
      </c>
      <c r="AL15" s="28" t="s">
        <v>62</v>
      </c>
      <c r="AM15" s="28" t="s">
        <v>63</v>
      </c>
      <c r="AN15" s="28" t="s">
        <v>64</v>
      </c>
      <c r="AO15" s="28" t="s">
        <v>63</v>
      </c>
      <c r="AP15" s="28" t="s">
        <v>65</v>
      </c>
      <c r="AQ15" s="28" t="s">
        <v>63</v>
      </c>
      <c r="AR15" s="28" t="s">
        <v>66</v>
      </c>
      <c r="AS15" s="28" t="s">
        <v>63</v>
      </c>
      <c r="AT15" s="28" t="s">
        <v>67</v>
      </c>
      <c r="AU15" s="28" t="s">
        <v>63</v>
      </c>
      <c r="AV15" s="28" t="s">
        <v>68</v>
      </c>
      <c r="AW15" s="28" t="s">
        <v>63</v>
      </c>
      <c r="AX15" s="28" t="s">
        <v>71</v>
      </c>
      <c r="AY15" s="28" t="s">
        <v>63</v>
      </c>
      <c r="AZ15" s="28" t="s">
        <v>72</v>
      </c>
      <c r="BA15" s="28" t="s">
        <v>63</v>
      </c>
      <c r="BB15" s="29" t="s">
        <v>69</v>
      </c>
      <c r="BC15" s="29" t="s">
        <v>70</v>
      </c>
    </row>
    <row r="16" spans="1:55" ht="90" customHeight="1">
      <c r="A16" s="28" t="s">
        <v>128</v>
      </c>
      <c r="B16" s="31">
        <v>1</v>
      </c>
      <c r="C16" s="31">
        <v>23</v>
      </c>
      <c r="D16" s="31">
        <v>2</v>
      </c>
      <c r="E16" s="31">
        <v>31</v>
      </c>
      <c r="F16" s="31">
        <v>2</v>
      </c>
      <c r="G16" s="31">
        <v>32</v>
      </c>
      <c r="H16" s="31">
        <v>2</v>
      </c>
      <c r="I16" s="31">
        <v>45</v>
      </c>
      <c r="J16" s="31">
        <v>2</v>
      </c>
      <c r="K16" s="31">
        <v>41</v>
      </c>
      <c r="L16" s="31">
        <v>2</v>
      </c>
      <c r="M16" s="31">
        <v>48</v>
      </c>
      <c r="N16" s="31">
        <v>2</v>
      </c>
      <c r="O16" s="31">
        <v>35</v>
      </c>
      <c r="P16" s="31">
        <v>2</v>
      </c>
      <c r="Q16" s="31">
        <v>30</v>
      </c>
      <c r="R16" s="32">
        <f>B16+D16+F16+H16+J16+L16+N16+P16</f>
        <v>15</v>
      </c>
      <c r="S16" s="32">
        <f>C16+E16+G16+I16+K16+M16+O16+Q16</f>
        <v>285</v>
      </c>
      <c r="T16" s="31">
        <v>1</v>
      </c>
      <c r="U16" s="31">
        <v>16</v>
      </c>
      <c r="V16" s="31">
        <v>1</v>
      </c>
      <c r="W16" s="31">
        <v>26</v>
      </c>
      <c r="X16" s="31">
        <v>2</v>
      </c>
      <c r="Y16" s="31">
        <v>34</v>
      </c>
      <c r="Z16" s="31">
        <v>2</v>
      </c>
      <c r="AA16" s="31">
        <v>37</v>
      </c>
      <c r="AB16" s="31">
        <v>2</v>
      </c>
      <c r="AC16" s="31">
        <v>40</v>
      </c>
      <c r="AD16" s="31">
        <v>2</v>
      </c>
      <c r="AE16" s="31">
        <v>40</v>
      </c>
      <c r="AF16" s="31">
        <v>2</v>
      </c>
      <c r="AG16" s="31">
        <v>46</v>
      </c>
      <c r="AH16" s="31">
        <v>2</v>
      </c>
      <c r="AI16" s="31">
        <v>35</v>
      </c>
      <c r="AJ16" s="32">
        <f>T16+V16+X16+Z16+AB16+AD16+AF16+AH16</f>
        <v>14</v>
      </c>
      <c r="AK16" s="32">
        <f>U16+W16+Y16+AA16+AC16+AE16+AG16+AI16</f>
        <v>274</v>
      </c>
      <c r="AL16" s="30">
        <f aca="true" t="shared" si="0" ref="AL16:BC16">T16-B16</f>
        <v>0</v>
      </c>
      <c r="AM16" s="30">
        <f t="shared" si="0"/>
        <v>-7</v>
      </c>
      <c r="AN16" s="30">
        <f t="shared" si="0"/>
        <v>-1</v>
      </c>
      <c r="AO16" s="30">
        <f>W16-E16</f>
        <v>-5</v>
      </c>
      <c r="AP16" s="30">
        <f t="shared" si="0"/>
        <v>0</v>
      </c>
      <c r="AQ16" s="30">
        <f t="shared" si="0"/>
        <v>2</v>
      </c>
      <c r="AR16" s="30">
        <f t="shared" si="0"/>
        <v>0</v>
      </c>
      <c r="AS16" s="30">
        <f t="shared" si="0"/>
        <v>-8</v>
      </c>
      <c r="AT16" s="30">
        <f t="shared" si="0"/>
        <v>0</v>
      </c>
      <c r="AU16" s="30">
        <f t="shared" si="0"/>
        <v>-1</v>
      </c>
      <c r="AV16" s="30">
        <f t="shared" si="0"/>
        <v>0</v>
      </c>
      <c r="AW16" s="30">
        <f t="shared" si="0"/>
        <v>-8</v>
      </c>
      <c r="AX16" s="30">
        <f t="shared" si="0"/>
        <v>0</v>
      </c>
      <c r="AY16" s="30">
        <f t="shared" si="0"/>
        <v>11</v>
      </c>
      <c r="AZ16" s="30">
        <f t="shared" si="0"/>
        <v>0</v>
      </c>
      <c r="BA16" s="30">
        <f t="shared" si="0"/>
        <v>5</v>
      </c>
      <c r="BB16" s="33">
        <f t="shared" si="0"/>
        <v>-1</v>
      </c>
      <c r="BC16" s="33">
        <f t="shared" si="0"/>
        <v>-11</v>
      </c>
    </row>
  </sheetData>
  <sheetProtection/>
  <mergeCells count="9">
    <mergeCell ref="A3:BC3"/>
    <mergeCell ref="A4:BC4"/>
    <mergeCell ref="A14:A15"/>
    <mergeCell ref="B14:S14"/>
    <mergeCell ref="T14:AK14"/>
    <mergeCell ref="AL14:BC14"/>
    <mergeCell ref="A5:BC5"/>
    <mergeCell ref="A7:BC7"/>
    <mergeCell ref="A8:BC8"/>
  </mergeCells>
  <printOptions/>
  <pageMargins left="0.75" right="0.75" top="1" bottom="1" header="0" footer="0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obrazovanie</dc:creator>
  <cp:keywords/>
  <dc:description/>
  <cp:lastModifiedBy>Hatidje Yusmenova</cp:lastModifiedBy>
  <cp:lastPrinted>2020-08-10T11:43:42Z</cp:lastPrinted>
  <dcterms:created xsi:type="dcterms:W3CDTF">2014-07-07T12:33:26Z</dcterms:created>
  <dcterms:modified xsi:type="dcterms:W3CDTF">2020-08-13T06:05:36Z</dcterms:modified>
  <cp:category/>
  <cp:version/>
  <cp:contentType/>
  <cp:contentStatus/>
</cp:coreProperties>
</file>